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9420" windowHeight="6795" tabRatio="759" activeTab="3"/>
  </bookViews>
  <sheets>
    <sheet name="DHD-Serbest" sheetId="1" r:id="rId1"/>
    <sheet name="DegisikHallerDenklemi" sheetId="2" r:id="rId2"/>
    <sheet name="SehimSerbest" sheetId="3" r:id="rId3"/>
    <sheet name="SehimOzel" sheetId="4" r:id="rId4"/>
  </sheets>
  <definedNames>
    <definedName name="BK_V" localSheetId="0">'DHD-Serbest'!$D$12</definedName>
    <definedName name="E_V" localSheetId="0">'DHD-Serbest'!$D$13</definedName>
    <definedName name="P1_V" localSheetId="0">'DHD-Serbest'!$D$11</definedName>
    <definedName name="PN_V" localSheetId="0">'DHD-Serbest'!$D$14</definedName>
    <definedName name="S_V" localSheetId="0">'DHD-Serbest'!$D$8</definedName>
    <definedName name="T1_V" localSheetId="0">'DHD-Serbest'!$D$10</definedName>
    <definedName name="TMAX_V" localSheetId="0">'DHD-Serbest'!$D$9</definedName>
  </definedNames>
  <calcPr fullCalcOnLoad="1"/>
</workbook>
</file>

<file path=xl/comments3.xml><?xml version="1.0" encoding="utf-8"?>
<comments xmlns="http://schemas.openxmlformats.org/spreadsheetml/2006/main">
  <authors>
    <author>Erhan G?RSU</author>
  </authors>
  <commentList>
    <comment ref="B11" authorId="0">
      <text>
        <r>
          <rPr>
            <sz val="8"/>
            <rFont val="Tahoma"/>
            <family val="2"/>
          </rPr>
          <t>DİREK TİPİ:
Hesaplama Taşıyıcı/Durdurucu Tip
esasına dayanmaktadır. Bu nedenle taşıyıcılar için
T , K.T  yazınız.
 durdurucular için
SEK-D , TRF-D
N , D , K.D
yazınız.</t>
        </r>
      </text>
    </comment>
    <comment ref="A12" authorId="0">
      <text>
        <r>
          <rPr>
            <sz val="8"/>
            <rFont val="Tahoma"/>
            <family val="2"/>
          </rPr>
          <t xml:space="preserve">istediğiniz aralıktaki direkler için numaralandırabilirsiniz.
</t>
        </r>
      </text>
    </comment>
    <comment ref="B12" authorId="0">
      <text>
        <r>
          <rPr>
            <sz val="8"/>
            <rFont val="Tahoma"/>
            <family val="2"/>
          </rPr>
          <t xml:space="preserve">Boş Hücreye kadar hesaplama yapılmaktadır. Direkler arasına boşluk bırakmayın! </t>
        </r>
      </text>
    </comment>
  </commentList>
</comments>
</file>

<file path=xl/comments4.xml><?xml version="1.0" encoding="utf-8"?>
<comments xmlns="http://schemas.openxmlformats.org/spreadsheetml/2006/main">
  <authors>
    <author>Erhan G?RSU</author>
  </authors>
  <commentList>
    <comment ref="B11" authorId="0">
      <text>
        <r>
          <rPr>
            <sz val="8"/>
            <rFont val="Tahoma"/>
            <family val="2"/>
          </rPr>
          <t>DİREK TİPİ:
Hesaplama Taşıyıcı/Durdurucu Tip
esasına dayanmaktadır. Bu nedenle taşıyıcılar için
T , K.T  yazınız.
 durdurucular için
SEK-D , TRF-D
N , D , K.D
yazınız.</t>
        </r>
      </text>
    </comment>
    <comment ref="A12" authorId="0">
      <text>
        <r>
          <rPr>
            <sz val="8"/>
            <rFont val="Tahoma"/>
            <family val="2"/>
          </rPr>
          <t xml:space="preserve">istediğiniz aralıktaki direkler için numaralandırabilirsiniz.
</t>
        </r>
      </text>
    </comment>
    <comment ref="B12" authorId="0">
      <text>
        <r>
          <rPr>
            <sz val="8"/>
            <rFont val="Tahoma"/>
            <family val="2"/>
          </rPr>
          <t xml:space="preserve">Boş Hücreye kadar hesaplama yapılmaktadır. Direkler arasına boşluk bırakmayın! </t>
        </r>
      </text>
    </comment>
  </commentList>
</comments>
</file>

<file path=xl/sharedStrings.xml><?xml version="1.0" encoding="utf-8"?>
<sst xmlns="http://schemas.openxmlformats.org/spreadsheetml/2006/main" count="220" uniqueCount="73">
  <si>
    <t>=</t>
  </si>
  <si>
    <t>a².E.Pn².S</t>
  </si>
  <si>
    <t>24.Tn²</t>
  </si>
  <si>
    <t>-</t>
  </si>
  <si>
    <t>Tn</t>
  </si>
  <si>
    <r>
      <t>a².E.P</t>
    </r>
    <r>
      <rPr>
        <vertAlign val="subscript"/>
        <sz val="10"/>
        <rFont val="Tahoma"/>
        <family val="2"/>
      </rPr>
      <t>1</t>
    </r>
    <r>
      <rPr>
        <sz val="10"/>
        <rFont val="Tahoma"/>
        <family val="2"/>
      </rPr>
      <t>².S</t>
    </r>
  </si>
  <si>
    <r>
      <t>24.T</t>
    </r>
    <r>
      <rPr>
        <vertAlign val="subscript"/>
        <sz val="10"/>
        <rFont val="Tahoma"/>
        <family val="2"/>
      </rPr>
      <t>1</t>
    </r>
    <r>
      <rPr>
        <sz val="10"/>
        <rFont val="Tahoma"/>
        <family val="2"/>
      </rPr>
      <t>²</t>
    </r>
  </si>
  <si>
    <r>
      <t>T</t>
    </r>
    <r>
      <rPr>
        <vertAlign val="subscript"/>
        <sz val="10"/>
        <rFont val="Tahoma"/>
        <family val="2"/>
      </rPr>
      <t>1</t>
    </r>
    <r>
      <rPr>
        <sz val="10"/>
        <rFont val="Tahoma"/>
        <family val="2"/>
      </rPr>
      <t xml:space="preserve"> + ( tn - t1 ).ß.E.S</t>
    </r>
  </si>
  <si>
    <t>=Tn(Tmax ; t1 ; P1 ;  tn ; Pn ; Aort ; E ; S ; ß )</t>
  </si>
  <si>
    <t xml:space="preserve">* Bilgi paylaşmak erdemdir. </t>
  </si>
  <si>
    <t>hzrfn@hotmail.com</t>
  </si>
  <si>
    <t>Kg</t>
  </si>
  <si>
    <t>ar</t>
  </si>
  <si>
    <r>
      <t>S</t>
    </r>
    <r>
      <rPr>
        <sz val="10"/>
        <color indexed="12"/>
        <rFont val="Tahoma"/>
        <family val="2"/>
      </rPr>
      <t xml:space="preserve"> (mm²)</t>
    </r>
  </si>
  <si>
    <r>
      <t>Tmax</t>
    </r>
    <r>
      <rPr>
        <sz val="10"/>
        <color indexed="12"/>
        <rFont val="Tahoma"/>
        <family val="2"/>
      </rPr>
      <t xml:space="preserve"> ( Kg )</t>
    </r>
  </si>
  <si>
    <r>
      <t>t1</t>
    </r>
    <r>
      <rPr>
        <sz val="10"/>
        <color indexed="12"/>
        <rFont val="Tahoma"/>
        <family val="2"/>
      </rPr>
      <t xml:space="preserve"> ( °C )</t>
    </r>
  </si>
  <si>
    <r>
      <t>P1</t>
    </r>
    <r>
      <rPr>
        <sz val="10"/>
        <color indexed="12"/>
        <rFont val="Tahoma"/>
        <family val="2"/>
      </rPr>
      <t xml:space="preserve"> ( Kg/m)</t>
    </r>
  </si>
  <si>
    <r>
      <t xml:space="preserve">ß </t>
    </r>
    <r>
      <rPr>
        <sz val="10"/>
        <color indexed="12"/>
        <rFont val="Tahoma"/>
        <family val="2"/>
      </rPr>
      <t>( 1/°C )</t>
    </r>
  </si>
  <si>
    <r>
      <t>tn</t>
    </r>
    <r>
      <rPr>
        <sz val="10"/>
        <color indexed="12"/>
        <rFont val="Tahoma"/>
        <family val="2"/>
      </rPr>
      <t xml:space="preserve"> ( °C )</t>
    </r>
  </si>
  <si>
    <r>
      <t>Pn</t>
    </r>
    <r>
      <rPr>
        <sz val="10"/>
        <color indexed="12"/>
        <rFont val="Tahoma"/>
        <family val="2"/>
      </rPr>
      <t xml:space="preserve"> ( Kg/m)</t>
    </r>
  </si>
  <si>
    <r>
      <t>a</t>
    </r>
    <r>
      <rPr>
        <sz val="10"/>
        <color indexed="12"/>
        <rFont val="Tahoma"/>
        <family val="2"/>
      </rPr>
      <t xml:space="preserve"> ( m )</t>
    </r>
  </si>
  <si>
    <r>
      <t>E</t>
    </r>
    <r>
      <rPr>
        <sz val="10"/>
        <color indexed="12"/>
        <rFont val="Tahoma"/>
        <family val="2"/>
      </rPr>
      <t xml:space="preserve"> ( Kg/mm² )</t>
    </r>
  </si>
  <si>
    <t>SEK-D</t>
  </si>
  <si>
    <t>SEHİM TABLOSU</t>
  </si>
  <si>
    <t>İLETKENİN</t>
  </si>
  <si>
    <t xml:space="preserve">DEĞİŞİK HALLER DENKLEMİ </t>
  </si>
  <si>
    <t>a</t>
  </si>
  <si>
    <t>f</t>
  </si>
  <si>
    <t>D.TIP</t>
  </si>
  <si>
    <t>BİNGÖL - MERKEZ ILICALAR ICMESUYU ENH TESISI</t>
  </si>
  <si>
    <t>CİNSİ</t>
  </si>
  <si>
    <t>DN</t>
  </si>
  <si>
    <t xml:space="preserve">( Atilla Yunusoğlu hocamıza teşekkürlerle ) © 2004 Erhan Gürsu ® </t>
  </si>
  <si>
    <t>D</t>
  </si>
  <si>
    <t>T</t>
  </si>
  <si>
    <t>K.D</t>
  </si>
  <si>
    <t>K.T</t>
  </si>
  <si>
    <t>TRF-D</t>
  </si>
  <si>
    <t>Buz Yükü Bölgesi</t>
  </si>
  <si>
    <t>İletken Tipi</t>
  </si>
  <si>
    <t>http://enhweb.sitemynet.com</t>
  </si>
  <si>
    <t>Tn Fonksiyonunun Kullanımı:</t>
  </si>
  <si>
    <t>Kaynak: Atilla YUNUSOĞLU (OG ENNH Cilt1 ve Cilt2)</t>
  </si>
  <si>
    <t>*</t>
  </si>
  <si>
    <t>Rahman, Rahim ve Alim Olan Allah'ın Adıyla</t>
  </si>
  <si>
    <t>Erhan Gürsu</t>
  </si>
  <si>
    <t>Kaynak: Atilla YUNUSOĞLU (OG ENH Cilt1 ve Cilt2)</t>
  </si>
  <si>
    <t>477 MCM HAWK</t>
  </si>
  <si>
    <t>S =</t>
  </si>
  <si>
    <t>p0 =</t>
  </si>
  <si>
    <t>ß =</t>
  </si>
  <si>
    <t>E =</t>
  </si>
  <si>
    <t>p1 =</t>
  </si>
  <si>
    <t>pn =</t>
  </si>
  <si>
    <t>HATTIN</t>
  </si>
  <si>
    <t>Tip=</t>
  </si>
  <si>
    <t>L=</t>
  </si>
  <si>
    <t>U=</t>
  </si>
  <si>
    <t>ADI</t>
  </si>
  <si>
    <t>SOYADI</t>
  </si>
  <si>
    <t>UNVANI</t>
  </si>
  <si>
    <t>PROJEYİ YAPANIN</t>
  </si>
  <si>
    <t>Tmax=</t>
  </si>
  <si>
    <t>DEMIR</t>
  </si>
  <si>
    <t>BY=</t>
  </si>
  <si>
    <t>Max Gerilme</t>
  </si>
  <si>
    <t>t1 =</t>
  </si>
  <si>
    <t>477 MCM</t>
  </si>
  <si>
    <t>SEDAT</t>
  </si>
  <si>
    <t>AÇAR</t>
  </si>
  <si>
    <t>ELK.ELEKT.MÜH</t>
  </si>
  <si>
    <t>ÇERMİKLER BARAJI VE HES</t>
  </si>
  <si>
    <t>3AWG</t>
  </si>
</sst>
</file>

<file path=xl/styles.xml><?xml version="1.0" encoding="utf-8"?>
<styleSheet xmlns="http://schemas.openxmlformats.org/spreadsheetml/2006/main">
  <numFmts count="6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+0\°\C"/>
    <numFmt numFmtId="181" formatCode="0.0000000\ &quot;1/°C&quot;"/>
    <numFmt numFmtId="182" formatCode="0.000"/>
    <numFmt numFmtId="183" formatCode="#.##\ \m\m"/>
    <numFmt numFmtId="184" formatCode="#.##\ \m\m\²"/>
    <numFmt numFmtId="185" formatCode="#.####\ &quot;Kg/m&quot;"/>
    <numFmt numFmtId="186" formatCode="0.####\ &quot;Kg/m&quot;"/>
    <numFmt numFmtId="187" formatCode="####\ &quot;Kg/mm²&quot;"/>
    <numFmt numFmtId="188" formatCode="0.0000"/>
    <numFmt numFmtId="189" formatCode="0.00\ \m"/>
    <numFmt numFmtId="190" formatCode="\-0\°\C"/>
    <numFmt numFmtId="191" formatCode="0\°\C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#.##\ &quot;Kg&quot;"/>
    <numFmt numFmtId="196" formatCode="0.##\ &quot;Kg&quot;"/>
    <numFmt numFmtId="197" formatCode="0.####\ &quot;Kg&quot;"/>
    <numFmt numFmtId="198" formatCode="0.##\ &quot;m&quot;"/>
    <numFmt numFmtId="199" formatCode="0.####\ &quot;m&quot;"/>
    <numFmt numFmtId="200" formatCode="0.0###\ &quot;m&quot;"/>
    <numFmt numFmtId="201" formatCode="#,##0.0000"/>
    <numFmt numFmtId="202" formatCode="#,##0.0#"/>
    <numFmt numFmtId="203" formatCode="#,##0.0###"/>
    <numFmt numFmtId="204" formatCode="\:\ @"/>
    <numFmt numFmtId="205" formatCode="0.0#\ &quot;Kg&quot;"/>
    <numFmt numFmtId="206" formatCode="0.0#\ &quot;Kv&quot;"/>
    <numFmt numFmtId="207" formatCode="0\ &quot;m&quot;"/>
    <numFmt numFmtId="208" formatCode="0&quot;.Bölge&quot;"/>
    <numFmt numFmtId="209" formatCode="0\ \°\C"/>
    <numFmt numFmtId="210" formatCode="\+0\ \°\C;\-0\ \°\C"/>
    <numFmt numFmtId="211" formatCode="\+0;\-0"/>
    <numFmt numFmtId="212" formatCode="\+0;\-0;0"/>
    <numFmt numFmtId="213" formatCode="0.0###\ &quot;Kg&quot;;[Red]\-0"/>
    <numFmt numFmtId="214" formatCode="0.0###\ ;[Red]\-0"/>
    <numFmt numFmtId="215" formatCode="0.0###;[Red]\-0"/>
  </numFmts>
  <fonts count="51">
    <font>
      <sz val="10"/>
      <name val="Arial Tur"/>
      <family val="0"/>
    </font>
    <font>
      <sz val="10"/>
      <name val="Tahoma"/>
      <family val="2"/>
    </font>
    <font>
      <vertAlign val="subscript"/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Tahoma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2"/>
      <name val="Tahoma"/>
      <family val="2"/>
    </font>
    <font>
      <b/>
      <sz val="14"/>
      <name val="Tahoma"/>
      <family val="2"/>
    </font>
    <font>
      <sz val="14"/>
      <color indexed="10"/>
      <name val="Tahoma"/>
      <family val="2"/>
    </font>
    <font>
      <sz val="10"/>
      <color indexed="53"/>
      <name val="Tahoma"/>
      <family val="2"/>
    </font>
    <font>
      <sz val="14"/>
      <name val="Tahoma"/>
      <family val="2"/>
    </font>
    <font>
      <sz val="8"/>
      <color indexed="4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 quotePrefix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 vertical="center" textRotation="90" shrinkToFit="1"/>
    </xf>
    <xf numFmtId="2" fontId="0" fillId="0" borderId="14" xfId="0" applyNumberFormat="1" applyBorder="1" applyAlignment="1">
      <alignment horizontal="center" vertical="center" textRotation="90" shrinkToFi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 textRotation="90" shrinkToFit="1"/>
    </xf>
    <xf numFmtId="2" fontId="1" fillId="0" borderId="23" xfId="0" applyNumberFormat="1" applyFont="1" applyBorder="1" applyAlignment="1">
      <alignment horizontal="center" vertical="center" textRotation="90" shrinkToFit="1"/>
    </xf>
    <xf numFmtId="0" fontId="10" fillId="0" borderId="0" xfId="0" applyFont="1" applyAlignment="1">
      <alignment vertical="center"/>
    </xf>
    <xf numFmtId="2" fontId="1" fillId="0" borderId="13" xfId="0" applyNumberFormat="1" applyFont="1" applyBorder="1" applyAlignment="1">
      <alignment horizontal="center" vertical="center" textRotation="90" shrinkToFit="1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 quotePrefix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48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2" fontId="1" fillId="0" borderId="12" xfId="0" applyNumberFormat="1" applyFont="1" applyBorder="1" applyAlignment="1">
      <alignment horizontal="center" textRotation="90"/>
    </xf>
    <xf numFmtId="0" fontId="6" fillId="0" borderId="24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4" fillId="0" borderId="11" xfId="48" applyBorder="1" applyAlignment="1" applyProtection="1">
      <alignment horizontal="right"/>
      <protection hidden="1"/>
    </xf>
    <xf numFmtId="0" fontId="6" fillId="0" borderId="24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2" fontId="1" fillId="0" borderId="13" xfId="0" applyNumberFormat="1" applyFont="1" applyBorder="1" applyAlignment="1">
      <alignment horizontal="center" vertical="center" textRotation="90"/>
    </xf>
    <xf numFmtId="2" fontId="0" fillId="0" borderId="13" xfId="0" applyNumberFormat="1" applyBorder="1" applyAlignment="1">
      <alignment horizontal="center" vertical="center" textRotation="90"/>
    </xf>
    <xf numFmtId="2" fontId="0" fillId="0" borderId="14" xfId="0" applyNumberFormat="1" applyBorder="1" applyAlignment="1">
      <alignment horizontal="center" vertical="center" textRotation="90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2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212" fontId="1" fillId="33" borderId="0" xfId="0" applyNumberFormat="1" applyFont="1" applyFill="1" applyAlignment="1" applyProtection="1">
      <alignment vertical="center"/>
      <protection locked="0"/>
    </xf>
    <xf numFmtId="215" fontId="1" fillId="0" borderId="0" xfId="0" applyNumberFormat="1" applyFont="1" applyFill="1" applyAlignment="1" applyProtection="1">
      <alignment horizontal="right" vertical="center"/>
      <protection hidden="1"/>
    </xf>
    <xf numFmtId="211" fontId="1" fillId="0" borderId="0" xfId="0" applyNumberFormat="1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4" borderId="0" xfId="0" applyNumberFormat="1" applyFont="1" applyFill="1" applyAlignment="1" applyProtection="1">
      <alignment/>
      <protection locked="0"/>
    </xf>
    <xf numFmtId="0" fontId="0" fillId="0" borderId="13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 shrinkToFit="1"/>
    </xf>
    <xf numFmtId="0" fontId="0" fillId="0" borderId="13" xfId="0" applyBorder="1" applyAlignment="1">
      <alignment horizontal="center" vertical="center" textRotation="90" shrinkToFit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04" fontId="1" fillId="34" borderId="26" xfId="0" applyNumberFormat="1" applyFont="1" applyFill="1" applyBorder="1" applyAlignment="1" applyProtection="1">
      <alignment vertical="center"/>
      <protection locked="0"/>
    </xf>
    <xf numFmtId="204" fontId="1" fillId="34" borderId="15" xfId="0" applyNumberFormat="1" applyFont="1" applyFill="1" applyBorder="1" applyAlignment="1" applyProtection="1">
      <alignment vertical="center"/>
      <protection locked="0"/>
    </xf>
    <xf numFmtId="204" fontId="1" fillId="34" borderId="0" xfId="0" applyNumberFormat="1" applyFont="1" applyFill="1" applyBorder="1" applyAlignment="1" applyProtection="1">
      <alignment vertical="center"/>
      <protection locked="0"/>
    </xf>
    <xf numFmtId="204" fontId="1" fillId="34" borderId="28" xfId="0" applyNumberFormat="1" applyFont="1" applyFill="1" applyBorder="1" applyAlignment="1" applyProtection="1">
      <alignment vertical="center"/>
      <protection locked="0"/>
    </xf>
    <xf numFmtId="204" fontId="1" fillId="34" borderId="11" xfId="0" applyNumberFormat="1" applyFont="1" applyFill="1" applyBorder="1" applyAlignment="1" applyProtection="1">
      <alignment vertical="center"/>
      <protection locked="0"/>
    </xf>
    <xf numFmtId="204" fontId="1" fillId="34" borderId="35" xfId="0" applyNumberFormat="1" applyFont="1" applyFill="1" applyBorder="1" applyAlignment="1" applyProtection="1">
      <alignment vertical="center"/>
      <protection locked="0"/>
    </xf>
    <xf numFmtId="206" fontId="1" fillId="0" borderId="0" xfId="0" applyNumberFormat="1" applyFont="1" applyFill="1" applyBorder="1" applyAlignment="1" applyProtection="1">
      <alignment horizontal="left" vertical="center"/>
      <protection/>
    </xf>
    <xf numFmtId="206" fontId="1" fillId="0" borderId="28" xfId="0" applyNumberFormat="1" applyFont="1" applyFill="1" applyBorder="1" applyAlignment="1" applyProtection="1">
      <alignment horizontal="left" vertical="center"/>
      <protection/>
    </xf>
    <xf numFmtId="207" fontId="1" fillId="34" borderId="0" xfId="0" applyNumberFormat="1" applyFont="1" applyFill="1" applyBorder="1" applyAlignment="1" applyProtection="1">
      <alignment horizontal="left" vertical="center"/>
      <protection locked="0"/>
    </xf>
    <xf numFmtId="207" fontId="1" fillId="34" borderId="28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208" fontId="1" fillId="34" borderId="11" xfId="0" applyNumberFormat="1" applyFont="1" applyFill="1" applyBorder="1" applyAlignment="1" applyProtection="1">
      <alignment horizontal="left" vertical="center"/>
      <protection locked="0"/>
    </xf>
    <xf numFmtId="208" fontId="1" fillId="34" borderId="35" xfId="0" applyNumberFormat="1" applyFont="1" applyFill="1" applyBorder="1" applyAlignment="1" applyProtection="1">
      <alignment horizontal="left" vertical="center"/>
      <protection locked="0"/>
    </xf>
    <xf numFmtId="0" fontId="3" fillId="34" borderId="26" xfId="0" applyFont="1" applyFill="1" applyBorder="1" applyAlignment="1" applyProtection="1">
      <alignment horizontal="left" vertical="center"/>
      <protection locked="0"/>
    </xf>
    <xf numFmtId="186" fontId="1" fillId="34" borderId="0" xfId="0" applyNumberFormat="1" applyFont="1" applyFill="1" applyBorder="1" applyAlignment="1" applyProtection="1">
      <alignment horizontal="left" vertical="center"/>
      <protection locked="0"/>
    </xf>
    <xf numFmtId="186" fontId="1" fillId="34" borderId="28" xfId="0" applyNumberFormat="1" applyFont="1" applyFill="1" applyBorder="1" applyAlignment="1" applyProtection="1">
      <alignment horizontal="left" vertical="center"/>
      <protection locked="0"/>
    </xf>
    <xf numFmtId="186" fontId="1" fillId="34" borderId="11" xfId="0" applyNumberFormat="1" applyFont="1" applyFill="1" applyBorder="1" applyAlignment="1" applyProtection="1">
      <alignment horizontal="left" vertical="center"/>
      <protection locked="0"/>
    </xf>
    <xf numFmtId="186" fontId="1" fillId="34" borderId="35" xfId="0" applyNumberFormat="1" applyFont="1" applyFill="1" applyBorder="1" applyAlignment="1" applyProtection="1">
      <alignment horizontal="left" vertical="center"/>
      <protection locked="0"/>
    </xf>
    <xf numFmtId="205" fontId="1" fillId="34" borderId="0" xfId="0" applyNumberFormat="1" applyFont="1" applyFill="1" applyBorder="1" applyAlignment="1" applyProtection="1">
      <alignment horizontal="left" vertical="center"/>
      <protection locked="0"/>
    </xf>
    <xf numFmtId="184" fontId="1" fillId="34" borderId="0" xfId="0" applyNumberFormat="1" applyFont="1" applyFill="1" applyBorder="1" applyAlignment="1" applyProtection="1">
      <alignment horizontal="left" vertical="center"/>
      <protection locked="0"/>
    </xf>
    <xf numFmtId="210" fontId="1" fillId="34" borderId="0" xfId="0" applyNumberFormat="1" applyFont="1" applyFill="1" applyBorder="1" applyAlignment="1" applyProtection="1">
      <alignment horizontal="left" vertical="center"/>
      <protection locked="0"/>
    </xf>
    <xf numFmtId="210" fontId="1" fillId="34" borderId="28" xfId="0" applyNumberFormat="1" applyFont="1" applyFill="1" applyBorder="1" applyAlignment="1" applyProtection="1">
      <alignment horizontal="left" vertical="center"/>
      <protection locked="0"/>
    </xf>
    <xf numFmtId="181" fontId="1" fillId="34" borderId="0" xfId="0" applyNumberFormat="1" applyFont="1" applyFill="1" applyBorder="1" applyAlignment="1" applyProtection="1">
      <alignment horizontal="left" vertical="center"/>
      <protection locked="0"/>
    </xf>
    <xf numFmtId="187" fontId="1" fillId="34" borderId="11" xfId="0" applyNumberFormat="1" applyFont="1" applyFill="1" applyBorder="1" applyAlignment="1" applyProtection="1">
      <alignment horizontal="left" vertical="center"/>
      <protection locked="0"/>
    </xf>
    <xf numFmtId="0" fontId="15" fillId="37" borderId="0" xfId="0" applyFont="1" applyFill="1" applyAlignment="1" applyProtection="1">
      <alignment horizontal="center" vertical="center"/>
      <protection locked="0"/>
    </xf>
    <xf numFmtId="180" fontId="1" fillId="0" borderId="12" xfId="0" applyNumberFormat="1" applyFont="1" applyBorder="1" applyAlignment="1" quotePrefix="1">
      <alignment horizontal="center"/>
    </xf>
    <xf numFmtId="180" fontId="1" fillId="0" borderId="36" xfId="0" applyNumberFormat="1" applyFont="1" applyBorder="1" applyAlignment="1" quotePrefix="1">
      <alignment horizontal="center"/>
    </xf>
    <xf numFmtId="180" fontId="1" fillId="0" borderId="37" xfId="0" applyNumberFormat="1" applyFont="1" applyBorder="1" applyAlignment="1" quotePrefix="1">
      <alignment horizontal="center"/>
    </xf>
    <xf numFmtId="190" fontId="1" fillId="0" borderId="36" xfId="0" applyNumberFormat="1" applyFont="1" applyBorder="1" applyAlignment="1" quotePrefix="1">
      <alignment horizontal="center"/>
    </xf>
    <xf numFmtId="190" fontId="1" fillId="0" borderId="37" xfId="0" applyNumberFormat="1" applyFont="1" applyBorder="1" applyAlignment="1" quotePrefix="1">
      <alignment horizontal="center"/>
    </xf>
    <xf numFmtId="191" fontId="1" fillId="0" borderId="12" xfId="0" applyNumberFormat="1" applyFont="1" applyBorder="1" applyAlignment="1" quotePrefix="1">
      <alignment horizontal="center"/>
    </xf>
    <xf numFmtId="2" fontId="1" fillId="0" borderId="38" xfId="0" applyNumberFormat="1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2" fontId="1" fillId="0" borderId="34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 quotePrefix="1">
      <alignment horizontal="center"/>
    </xf>
    <xf numFmtId="2" fontId="1" fillId="0" borderId="39" xfId="0" applyNumberFormat="1" applyFont="1" applyBorder="1" applyAlignment="1">
      <alignment horizontal="center" vertical="center" textRotation="90" shrinkToFit="1"/>
    </xf>
    <xf numFmtId="0" fontId="0" fillId="0" borderId="23" xfId="0" applyBorder="1" applyAlignment="1">
      <alignment horizontal="center" vertical="center" textRotation="90" shrinkToFit="1"/>
    </xf>
    <xf numFmtId="2" fontId="1" fillId="0" borderId="38" xfId="0" applyNumberFormat="1" applyFont="1" applyBorder="1" applyAlignment="1">
      <alignment horizontal="center" vertical="center" textRotation="90" shrinkToFit="1"/>
    </xf>
    <xf numFmtId="0" fontId="0" fillId="0" borderId="14" xfId="0" applyBorder="1" applyAlignment="1">
      <alignment horizontal="center" vertical="center" textRotation="90" shrinkToFit="1"/>
    </xf>
    <xf numFmtId="0" fontId="0" fillId="0" borderId="38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textRotation="90" shrinkToFit="1"/>
    </xf>
    <xf numFmtId="0" fontId="0" fillId="0" borderId="22" xfId="0" applyBorder="1" applyAlignment="1">
      <alignment horizontal="center" vertical="center" textRotation="90" shrinkToFit="1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208" fontId="1" fillId="0" borderId="11" xfId="0" applyNumberFormat="1" applyFont="1" applyFill="1" applyBorder="1" applyAlignment="1" applyProtection="1">
      <alignment horizontal="left" vertical="center"/>
      <protection/>
    </xf>
    <xf numFmtId="208" fontId="1" fillId="0" borderId="35" xfId="0" applyNumberFormat="1" applyFont="1" applyFill="1" applyBorder="1" applyAlignment="1" applyProtection="1">
      <alignment horizontal="left" vertical="center"/>
      <protection/>
    </xf>
    <xf numFmtId="181" fontId="1" fillId="0" borderId="0" xfId="0" applyNumberFormat="1" applyFont="1" applyFill="1" applyBorder="1" applyAlignment="1" applyProtection="1">
      <alignment horizontal="left" vertical="center"/>
      <protection/>
    </xf>
    <xf numFmtId="187" fontId="1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210" fontId="1" fillId="0" borderId="0" xfId="0" applyNumberFormat="1" applyFont="1" applyFill="1" applyBorder="1" applyAlignment="1" applyProtection="1">
      <alignment horizontal="left" vertical="center"/>
      <protection/>
    </xf>
    <xf numFmtId="186" fontId="1" fillId="0" borderId="0" xfId="0" applyNumberFormat="1" applyFont="1" applyFill="1" applyBorder="1" applyAlignment="1" applyProtection="1">
      <alignment horizontal="left" vertical="center"/>
      <protection/>
    </xf>
    <xf numFmtId="186" fontId="1" fillId="0" borderId="28" xfId="0" applyNumberFormat="1" applyFont="1" applyFill="1" applyBorder="1" applyAlignment="1" applyProtection="1">
      <alignment horizontal="left" vertical="center"/>
      <protection/>
    </xf>
    <xf numFmtId="186" fontId="1" fillId="0" borderId="11" xfId="0" applyNumberFormat="1" applyFont="1" applyFill="1" applyBorder="1" applyAlignment="1" applyProtection="1">
      <alignment horizontal="left" vertical="center"/>
      <protection/>
    </xf>
    <xf numFmtId="186" fontId="1" fillId="0" borderId="35" xfId="0" applyNumberFormat="1" applyFont="1" applyFill="1" applyBorder="1" applyAlignment="1" applyProtection="1">
      <alignment horizontal="left" vertical="center"/>
      <protection/>
    </xf>
    <xf numFmtId="205" fontId="1" fillId="0" borderId="0" xfId="0" applyNumberFormat="1" applyFont="1" applyFill="1" applyBorder="1" applyAlignment="1" applyProtection="1">
      <alignment horizontal="left" vertical="center"/>
      <protection/>
    </xf>
    <xf numFmtId="184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8" xfId="0" applyBorder="1" applyAlignment="1">
      <alignment horizontal="center" vertical="center" textRotation="90" shrinkToFit="1"/>
    </xf>
    <xf numFmtId="0" fontId="0" fillId="0" borderId="13" xfId="0" applyBorder="1" applyAlignment="1">
      <alignment horizontal="center" vertical="center" textRotation="90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zrfn@hotmail.com" TargetMode="External" /><Relationship Id="rId2" Type="http://schemas.openxmlformats.org/officeDocument/2006/relationships/hyperlink" Target="http://www.erhangursu.8m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zrfn@hotmail.com" TargetMode="External" /><Relationship Id="rId2" Type="http://schemas.openxmlformats.org/officeDocument/2006/relationships/hyperlink" Target="http://www.erhangursu.8m.com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2"/>
  <dimension ref="A1:O27"/>
  <sheetViews>
    <sheetView showGridLines="0" showZeros="0" showOutlineSymbols="0" zoomScalePageLayoutView="0" workbookViewId="0" topLeftCell="A1">
      <selection activeCell="D17" sqref="D17"/>
    </sheetView>
  </sheetViews>
  <sheetFormatPr defaultColWidth="9.25390625" defaultRowHeight="12.75"/>
  <cols>
    <col min="1" max="1" width="4.75390625" style="1" customWidth="1"/>
    <col min="2" max="2" width="14.125" style="1" customWidth="1"/>
    <col min="3" max="3" width="2.125" style="1" customWidth="1"/>
    <col min="4" max="4" width="13.00390625" style="1" customWidth="1"/>
    <col min="5" max="5" width="2.875" style="1" customWidth="1"/>
    <col min="6" max="6" width="5.75390625" style="1" customWidth="1"/>
    <col min="7" max="7" width="2.75390625" style="1" bestFit="1" customWidth="1"/>
    <col min="8" max="8" width="11.25390625" style="1" customWidth="1"/>
    <col min="9" max="9" width="3.375" style="1" customWidth="1"/>
    <col min="10" max="10" width="4.75390625" style="1" customWidth="1"/>
    <col min="11" max="13" width="9.25390625" style="1" customWidth="1"/>
    <col min="14" max="14" width="4.00390625" style="1" customWidth="1"/>
    <col min="15" max="15" width="3.625" style="1" hidden="1" customWidth="1"/>
    <col min="16" max="16384" width="9.25390625" style="1" customWidth="1"/>
  </cols>
  <sheetData>
    <row r="1" spans="1:14" ht="15.75" thickBot="1">
      <c r="A1" s="7"/>
      <c r="B1" s="101" t="s">
        <v>25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7"/>
      <c r="N1" s="7"/>
    </row>
    <row r="2" spans="1:14" ht="12.75">
      <c r="A2" s="7"/>
      <c r="B2" s="106" t="s">
        <v>32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7"/>
      <c r="N2" s="7"/>
    </row>
    <row r="3" spans="1:14" ht="14.25">
      <c r="A3" s="7"/>
      <c r="B3" s="7"/>
      <c r="C3" s="7"/>
      <c r="D3" s="8" t="s">
        <v>1</v>
      </c>
      <c r="E3" s="105" t="s">
        <v>3</v>
      </c>
      <c r="F3" s="105" t="s">
        <v>4</v>
      </c>
      <c r="G3" s="105" t="s">
        <v>0</v>
      </c>
      <c r="H3" s="8" t="s">
        <v>5</v>
      </c>
      <c r="I3" s="105" t="s">
        <v>3</v>
      </c>
      <c r="J3" s="104" t="s">
        <v>7</v>
      </c>
      <c r="K3" s="104"/>
      <c r="L3" s="104"/>
      <c r="M3" s="7"/>
      <c r="N3" s="7"/>
    </row>
    <row r="4" spans="1:14" ht="14.25">
      <c r="A4" s="7"/>
      <c r="B4" s="7"/>
      <c r="C4" s="7"/>
      <c r="D4" s="9" t="s">
        <v>2</v>
      </c>
      <c r="E4" s="105"/>
      <c r="F4" s="105"/>
      <c r="G4" s="105"/>
      <c r="H4" s="9" t="s">
        <v>6</v>
      </c>
      <c r="I4" s="105"/>
      <c r="J4" s="104"/>
      <c r="K4" s="104"/>
      <c r="L4" s="104"/>
      <c r="M4" s="7"/>
      <c r="N4" s="7"/>
    </row>
    <row r="5" spans="1:14" ht="6.75" customHeight="1">
      <c r="A5" s="7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7"/>
      <c r="N5" s="7"/>
    </row>
    <row r="6" spans="1:14" ht="15.75" customHeight="1">
      <c r="A6" s="7"/>
      <c r="B6" s="7" t="s">
        <v>38</v>
      </c>
      <c r="C6" s="7" t="s">
        <v>0</v>
      </c>
      <c r="D6" s="95">
        <v>1</v>
      </c>
      <c r="E6" s="7"/>
      <c r="F6" s="7"/>
      <c r="G6" s="7"/>
      <c r="H6" s="7"/>
      <c r="I6" s="7"/>
      <c r="J6" s="37" t="s">
        <v>9</v>
      </c>
      <c r="K6" s="7"/>
      <c r="L6" s="7"/>
      <c r="M6" s="7"/>
      <c r="N6" s="7"/>
    </row>
    <row r="7" spans="1:14" ht="15.75" customHeight="1">
      <c r="A7" s="7"/>
      <c r="B7" s="31" t="s">
        <v>39</v>
      </c>
      <c r="C7" s="31" t="s">
        <v>0</v>
      </c>
      <c r="D7" s="96" t="s">
        <v>47</v>
      </c>
      <c r="E7" s="31"/>
      <c r="F7" s="31"/>
      <c r="G7" s="31"/>
      <c r="H7" s="31"/>
      <c r="I7" s="31"/>
      <c r="J7" s="31"/>
      <c r="K7" s="31"/>
      <c r="L7" s="31"/>
      <c r="M7" s="7"/>
      <c r="N7" s="7"/>
    </row>
    <row r="8" spans="1:15" ht="15.75" customHeight="1">
      <c r="A8" s="7"/>
      <c r="B8" s="10" t="s">
        <v>13</v>
      </c>
      <c r="C8" s="7" t="s">
        <v>0</v>
      </c>
      <c r="D8" s="56">
        <v>468</v>
      </c>
      <c r="E8" s="7"/>
      <c r="F8" s="7"/>
      <c r="G8" s="7"/>
      <c r="H8" s="7"/>
      <c r="I8" s="7"/>
      <c r="J8" s="7"/>
      <c r="K8" s="7"/>
      <c r="L8" s="7"/>
      <c r="M8" s="7"/>
      <c r="N8" s="7"/>
      <c r="O8" s="30">
        <v>5</v>
      </c>
    </row>
    <row r="9" spans="1:15" ht="15.75" customHeight="1">
      <c r="A9" s="7"/>
      <c r="B9" s="10" t="s">
        <v>14</v>
      </c>
      <c r="C9" s="7" t="s">
        <v>0</v>
      </c>
      <c r="D9" s="56">
        <v>4950</v>
      </c>
      <c r="E9" s="7"/>
      <c r="F9" s="7"/>
      <c r="G9" s="7"/>
      <c r="H9" s="7"/>
      <c r="I9" s="7"/>
      <c r="J9" s="7"/>
      <c r="K9" s="7"/>
      <c r="L9" s="7"/>
      <c r="M9" s="7"/>
      <c r="N9" s="7"/>
      <c r="O9" s="30">
        <v>1</v>
      </c>
    </row>
    <row r="10" spans="1:15" ht="15.75" customHeight="1">
      <c r="A10" s="7"/>
      <c r="B10" s="10" t="s">
        <v>15</v>
      </c>
      <c r="C10" s="7" t="s">
        <v>0</v>
      </c>
      <c r="D10" s="56">
        <v>-5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30">
        <v>1</v>
      </c>
    </row>
    <row r="11" spans="1:15" ht="15.75" customHeight="1">
      <c r="A11" s="7"/>
      <c r="B11" s="10" t="s">
        <v>16</v>
      </c>
      <c r="C11" s="7" t="s">
        <v>0</v>
      </c>
      <c r="D11" s="97">
        <v>3.2125</v>
      </c>
      <c r="E11" s="7"/>
      <c r="F11" s="35" t="s">
        <v>4</v>
      </c>
      <c r="G11" s="11" t="s">
        <v>0</v>
      </c>
      <c r="H11" s="34" t="str">
        <f>Tn(D9,D10,D11,D15,D14,D16,D13,D8,D12)</f>
        <v>2478,48</v>
      </c>
      <c r="I11" s="7" t="s">
        <v>11</v>
      </c>
      <c r="J11" s="7"/>
      <c r="K11" s="7"/>
      <c r="L11" s="7"/>
      <c r="M11" s="7"/>
      <c r="N11" s="7"/>
      <c r="O11" s="30">
        <v>1</v>
      </c>
    </row>
    <row r="12" spans="1:15" ht="15.75" customHeight="1">
      <c r="A12" s="7"/>
      <c r="B12" s="10" t="s">
        <v>17</v>
      </c>
      <c r="C12" s="7" t="s">
        <v>0</v>
      </c>
      <c r="D12" s="56">
        <v>1.92E-05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30"/>
    </row>
    <row r="13" spans="1:14" ht="15.75" customHeight="1">
      <c r="A13" s="7"/>
      <c r="B13" s="10" t="s">
        <v>21</v>
      </c>
      <c r="C13" s="7" t="s">
        <v>0</v>
      </c>
      <c r="D13" s="56">
        <v>7700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customHeight="1">
      <c r="A14" s="7"/>
      <c r="B14" s="10" t="s">
        <v>19</v>
      </c>
      <c r="C14" s="7" t="s">
        <v>0</v>
      </c>
      <c r="D14" s="97">
        <v>1.6219</v>
      </c>
      <c r="E14" s="7"/>
      <c r="F14" s="7"/>
      <c r="G14" s="7"/>
      <c r="H14" s="7"/>
      <c r="I14" s="7"/>
      <c r="J14" s="7"/>
      <c r="K14" s="7"/>
      <c r="M14" s="7"/>
      <c r="N14" s="7"/>
    </row>
    <row r="15" spans="1:14" ht="15.75" customHeight="1">
      <c r="A15" s="7"/>
      <c r="B15" s="10" t="s">
        <v>18</v>
      </c>
      <c r="C15" s="7" t="s">
        <v>0</v>
      </c>
      <c r="D15" s="56">
        <v>40</v>
      </c>
      <c r="E15" s="7"/>
      <c r="F15" s="7"/>
      <c r="G15" s="7"/>
      <c r="H15" s="7"/>
      <c r="I15" s="7"/>
      <c r="J15" s="7"/>
      <c r="K15" s="7"/>
      <c r="L15" s="36" t="s">
        <v>10</v>
      </c>
      <c r="M15" s="7"/>
      <c r="N15" s="7"/>
    </row>
    <row r="16" spans="1:14" ht="15.75" customHeight="1">
      <c r="A16" s="7"/>
      <c r="B16" s="45" t="s">
        <v>20</v>
      </c>
      <c r="C16" s="31" t="s">
        <v>0</v>
      </c>
      <c r="D16" s="57">
        <v>777</v>
      </c>
      <c r="E16" s="31"/>
      <c r="F16" s="31"/>
      <c r="G16" s="31"/>
      <c r="H16" s="31"/>
      <c r="I16" s="31"/>
      <c r="J16" s="31"/>
      <c r="K16" s="31"/>
      <c r="L16" s="46" t="s">
        <v>40</v>
      </c>
      <c r="M16" s="7"/>
      <c r="N16" s="7"/>
    </row>
    <row r="17" spans="1:14" ht="12.75">
      <c r="A17" s="7"/>
      <c r="B17" s="7"/>
      <c r="C17" s="7"/>
      <c r="D17" s="7" t="s">
        <v>41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7"/>
      <c r="B18" s="31"/>
      <c r="C18" s="32" t="s">
        <v>8</v>
      </c>
      <c r="D18" s="33"/>
      <c r="E18" s="33"/>
      <c r="F18" s="33"/>
      <c r="G18" s="33"/>
      <c r="H18" s="33"/>
      <c r="I18" s="33"/>
      <c r="J18" s="33"/>
      <c r="K18" s="33"/>
      <c r="L18" s="33"/>
      <c r="M18" s="7"/>
      <c r="N18" s="7"/>
    </row>
    <row r="19" spans="1:14" ht="12.75">
      <c r="A19" s="7" t="s">
        <v>43</v>
      </c>
      <c r="B19" s="7" t="s">
        <v>42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7"/>
      <c r="N19" s="7"/>
    </row>
    <row r="20" spans="1:14" ht="12.75">
      <c r="A20" s="7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M27" s="7"/>
      <c r="N27" s="7"/>
    </row>
  </sheetData>
  <sheetProtection password="EA98" sheet="1" objects="1" scenarios="1"/>
  <mergeCells count="7">
    <mergeCell ref="B1:L1"/>
    <mergeCell ref="J3:L4"/>
    <mergeCell ref="E3:E4"/>
    <mergeCell ref="F3:F4"/>
    <mergeCell ref="G3:G4"/>
    <mergeCell ref="I3:I4"/>
    <mergeCell ref="B2:L2"/>
  </mergeCells>
  <hyperlinks>
    <hyperlink ref="L15" r:id="rId1" display="hzrfn@hotmail.com"/>
    <hyperlink ref="L16" r:id="rId2" display="http://enhweb.sitemynet.com"/>
  </hyperlinks>
  <printOptions horizontalCentered="1"/>
  <pageMargins left="0.35433070866141736" right="0" top="0.984251968503937" bottom="0.984251968503937" header="0.5118110236220472" footer="0.5118110236220472"/>
  <pageSetup horizontalDpi="240" verticalDpi="240" orientation="portrait" paperSize="9" r:id="rId3"/>
  <headerFooter alignWithMargins="0">
    <oddFooter>&amp;C&amp;Y2005©Erhan Gürsu - hzrfn@hotmail.com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1:O23"/>
  <sheetViews>
    <sheetView showGridLines="0" showOutlineSymbols="0" zoomScalePageLayoutView="0" workbookViewId="0" topLeftCell="A1">
      <pane ySplit="1" topLeftCell="A2" activePane="bottomLeft" state="frozen"/>
      <selection pane="topLeft" activeCell="A1" sqref="A1"/>
      <selection pane="bottomLeft" activeCell="S19" sqref="S19"/>
    </sheetView>
  </sheetViews>
  <sheetFormatPr defaultColWidth="9.25390625" defaultRowHeight="12.75"/>
  <cols>
    <col min="1" max="1" width="4.75390625" style="7" customWidth="1"/>
    <col min="2" max="2" width="14.125" style="7" customWidth="1"/>
    <col min="3" max="3" width="2.125" style="7" customWidth="1"/>
    <col min="4" max="4" width="13.00390625" style="7" customWidth="1"/>
    <col min="5" max="5" width="2.875" style="7" customWidth="1"/>
    <col min="6" max="6" width="5.75390625" style="7" customWidth="1"/>
    <col min="7" max="7" width="2.75390625" style="7" bestFit="1" customWidth="1"/>
    <col min="8" max="8" width="11.25390625" style="7" customWidth="1"/>
    <col min="9" max="9" width="3.375" style="7" customWidth="1"/>
    <col min="10" max="10" width="4.75390625" style="7" customWidth="1"/>
    <col min="11" max="11" width="3.25390625" style="7" bestFit="1" customWidth="1"/>
    <col min="12" max="12" width="10.75390625" style="7" customWidth="1"/>
    <col min="13" max="14" width="9.25390625" style="7" customWidth="1"/>
    <col min="15" max="15" width="3.625" style="55" hidden="1" customWidth="1"/>
    <col min="16" max="16384" width="9.25390625" style="7" customWidth="1"/>
  </cols>
  <sheetData>
    <row r="1" spans="2:13" ht="12.75">
      <c r="B1" s="112" t="s">
        <v>44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 ht="18.75" customHeight="1">
      <c r="B2" s="113" t="s">
        <v>25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2:13" ht="9.75" customHeight="1">
      <c r="B3" s="87"/>
      <c r="C3" s="87"/>
      <c r="D3" s="88"/>
      <c r="E3" s="88"/>
      <c r="F3" s="88"/>
      <c r="G3" s="88"/>
      <c r="H3" s="88"/>
      <c r="I3" s="87"/>
      <c r="J3" s="87"/>
      <c r="K3" s="87"/>
      <c r="L3" s="87"/>
      <c r="M3" s="87"/>
    </row>
    <row r="4" spans="2:13" ht="14.25">
      <c r="B4" s="44"/>
      <c r="C4" s="44"/>
      <c r="D4" s="8" t="s">
        <v>1</v>
      </c>
      <c r="E4" s="115" t="s">
        <v>3</v>
      </c>
      <c r="F4" s="115" t="s">
        <v>4</v>
      </c>
      <c r="G4" s="115" t="s">
        <v>0</v>
      </c>
      <c r="H4" s="8" t="s">
        <v>5</v>
      </c>
      <c r="I4" s="115" t="s">
        <v>3</v>
      </c>
      <c r="J4" s="114" t="s">
        <v>7</v>
      </c>
      <c r="K4" s="114"/>
      <c r="L4" s="114"/>
      <c r="M4" s="114"/>
    </row>
    <row r="5" spans="2:13" ht="14.25">
      <c r="B5" s="44"/>
      <c r="C5" s="44"/>
      <c r="D5" s="52" t="s">
        <v>2</v>
      </c>
      <c r="E5" s="115"/>
      <c r="F5" s="115"/>
      <c r="G5" s="115"/>
      <c r="H5" s="52" t="s">
        <v>6</v>
      </c>
      <c r="I5" s="115"/>
      <c r="J5" s="114"/>
      <c r="K5" s="114"/>
      <c r="L5" s="114"/>
      <c r="M5" s="114"/>
    </row>
    <row r="6" spans="2:13" ht="9.75" customHeight="1">
      <c r="B6" s="31"/>
      <c r="C6" s="31"/>
      <c r="D6" s="8"/>
      <c r="E6" s="89"/>
      <c r="F6" s="89"/>
      <c r="G6" s="89"/>
      <c r="H6" s="8"/>
      <c r="I6" s="89"/>
      <c r="J6" s="90"/>
      <c r="K6" s="90"/>
      <c r="L6" s="90"/>
      <c r="M6" s="90"/>
    </row>
    <row r="7" spans="2:11" ht="18" customHeight="1">
      <c r="B7" s="40" t="s">
        <v>38</v>
      </c>
      <c r="C7" s="40" t="s">
        <v>0</v>
      </c>
      <c r="D7" s="86">
        <f>O11</f>
        <v>1</v>
      </c>
      <c r="J7" s="37" t="s">
        <v>9</v>
      </c>
      <c r="K7" s="37"/>
    </row>
    <row r="8" spans="2:12" ht="18" customHeight="1">
      <c r="B8" s="40" t="s">
        <v>39</v>
      </c>
      <c r="C8" s="40" t="s">
        <v>0</v>
      </c>
      <c r="D8" s="40" t="str">
        <f>hat(O10)</f>
        <v>3/0 AWG PIGEON</v>
      </c>
      <c r="L8" s="53" t="s">
        <v>45</v>
      </c>
    </row>
    <row r="9" spans="2:13" ht="18" customHeight="1">
      <c r="B9" s="49" t="s">
        <v>65</v>
      </c>
      <c r="C9" s="49" t="s">
        <v>0</v>
      </c>
      <c r="D9" s="49" t="str">
        <f>maxgerilmehali(D7)</f>
        <v>+5 °C, %100 Rüzgar</v>
      </c>
      <c r="E9" s="31"/>
      <c r="F9" s="31"/>
      <c r="G9" s="31"/>
      <c r="H9" s="31"/>
      <c r="I9" s="31"/>
      <c r="J9" s="31"/>
      <c r="K9" s="31"/>
      <c r="L9" s="31"/>
      <c r="M9" s="31"/>
    </row>
    <row r="10" spans="2:15" ht="18" customHeight="1">
      <c r="B10" s="41" t="s">
        <v>13</v>
      </c>
      <c r="C10" s="40" t="s">
        <v>0</v>
      </c>
      <c r="D10" s="42">
        <f>kesit(O10)</f>
        <v>99.23</v>
      </c>
      <c r="E10" s="40"/>
      <c r="O10" s="54">
        <v>3</v>
      </c>
    </row>
    <row r="11" spans="2:15" ht="18" customHeight="1">
      <c r="B11" s="41" t="s">
        <v>14</v>
      </c>
      <c r="C11" s="40" t="s">
        <v>0</v>
      </c>
      <c r="D11" s="42">
        <f>tnmax(O10)</f>
        <v>1091.53</v>
      </c>
      <c r="E11" s="40"/>
      <c r="O11" s="54">
        <v>1</v>
      </c>
    </row>
    <row r="12" spans="2:15" ht="18" customHeight="1">
      <c r="B12" s="41" t="s">
        <v>15</v>
      </c>
      <c r="C12" s="40" t="s">
        <v>0</v>
      </c>
      <c r="D12" s="94">
        <f>tnT1(O11)</f>
        <v>5</v>
      </c>
      <c r="E12" s="40"/>
      <c r="F12" s="108" t="s">
        <v>4</v>
      </c>
      <c r="G12" s="108" t="s">
        <v>0</v>
      </c>
      <c r="H12" s="39" t="str">
        <f>D7&amp;".Bölge , ar = "&amp;D18&amp;"m"</f>
        <v>1.Bölge , ar = 150m</v>
      </c>
      <c r="K12" s="109" t="s">
        <v>0</v>
      </c>
      <c r="L12" s="110" t="str">
        <f>IF(D18&gt;0,Tn(D11,D12,D13,D17,D16,D18,D15,D10,D14),-1)</f>
        <v>849,87</v>
      </c>
      <c r="M12" s="107" t="s">
        <v>11</v>
      </c>
      <c r="O12" s="54">
        <v>1</v>
      </c>
    </row>
    <row r="13" spans="2:15" ht="18" customHeight="1">
      <c r="B13" s="41" t="s">
        <v>16</v>
      </c>
      <c r="C13" s="40" t="s">
        <v>0</v>
      </c>
      <c r="D13" s="43">
        <f>tnp1(O10,O11)</f>
        <v>0.8186</v>
      </c>
      <c r="E13" s="40"/>
      <c r="F13" s="108"/>
      <c r="G13" s="108" t="s">
        <v>0</v>
      </c>
      <c r="H13" s="47" t="str">
        <f>IF(D17&gt;0,"+","")&amp;D17&amp;"°C , "&amp;pntip(O13)</f>
        <v>+5°C , Buz=0 Rüz=0</v>
      </c>
      <c r="K13" s="109" t="s">
        <v>0</v>
      </c>
      <c r="L13" s="111"/>
      <c r="M13" s="107"/>
      <c r="O13" s="54">
        <v>1</v>
      </c>
    </row>
    <row r="14" spans="2:15" ht="18" customHeight="1">
      <c r="B14" s="41" t="s">
        <v>17</v>
      </c>
      <c r="C14" s="40" t="s">
        <v>0</v>
      </c>
      <c r="D14" s="42">
        <f>k(O10)</f>
        <v>1.91E-05</v>
      </c>
      <c r="E14" s="40"/>
      <c r="O14" s="54"/>
    </row>
    <row r="15" spans="2:8" ht="16.5" customHeight="1">
      <c r="B15" s="41" t="s">
        <v>21</v>
      </c>
      <c r="C15" s="40" t="s">
        <v>0</v>
      </c>
      <c r="D15" s="42">
        <f>E(O10,O12)</f>
        <v>6500</v>
      </c>
      <c r="E15" s="40"/>
      <c r="H15" s="44"/>
    </row>
    <row r="16" spans="2:13" ht="16.5" customHeight="1">
      <c r="B16" s="41" t="s">
        <v>19</v>
      </c>
      <c r="C16" s="40" t="s">
        <v>0</v>
      </c>
      <c r="D16" s="93">
        <f>pn(O10,O11,O13)</f>
        <v>0.3429</v>
      </c>
      <c r="E16" s="40"/>
      <c r="H16" s="44"/>
      <c r="M16" s="36" t="s">
        <v>10</v>
      </c>
    </row>
    <row r="17" spans="2:13" ht="18" customHeight="1">
      <c r="B17" s="41" t="s">
        <v>18</v>
      </c>
      <c r="C17" s="40" t="s">
        <v>0</v>
      </c>
      <c r="D17" s="92">
        <v>5</v>
      </c>
      <c r="E17" s="40"/>
      <c r="M17" s="36" t="s">
        <v>40</v>
      </c>
    </row>
    <row r="18" spans="2:13" ht="18" customHeight="1">
      <c r="B18" s="48" t="s">
        <v>20</v>
      </c>
      <c r="C18" s="49" t="s">
        <v>0</v>
      </c>
      <c r="D18" s="50">
        <v>150</v>
      </c>
      <c r="E18" s="49"/>
      <c r="F18" s="31"/>
      <c r="G18" s="31"/>
      <c r="H18" s="31"/>
      <c r="I18" s="31"/>
      <c r="J18" s="31"/>
      <c r="K18" s="31"/>
      <c r="L18" s="31"/>
      <c r="M18" s="31"/>
    </row>
    <row r="19" spans="2:13" ht="15.75" customHeight="1">
      <c r="B19" s="91" t="s">
        <v>46</v>
      </c>
      <c r="C19" s="91"/>
      <c r="D19" s="91"/>
      <c r="E19" s="51"/>
      <c r="F19" s="51"/>
      <c r="G19" s="51"/>
      <c r="H19" s="51"/>
      <c r="I19" s="51"/>
      <c r="J19" s="51"/>
      <c r="K19" s="51"/>
      <c r="L19" s="51"/>
      <c r="M19" s="51"/>
    </row>
    <row r="20" spans="4:13" ht="12.75" hidden="1">
      <c r="D20" s="7" t="s">
        <v>41</v>
      </c>
      <c r="J20" s="13"/>
      <c r="K20" s="13"/>
      <c r="L20" s="13"/>
      <c r="M20" s="13"/>
    </row>
    <row r="21" spans="2:9" ht="12.75" hidden="1">
      <c r="B21" s="31"/>
      <c r="C21" s="32" t="s">
        <v>8</v>
      </c>
      <c r="D21" s="33"/>
      <c r="E21" s="33"/>
      <c r="F21" s="33"/>
      <c r="G21" s="33"/>
      <c r="H21" s="33"/>
      <c r="I21" s="33"/>
    </row>
    <row r="22" spans="3:9" ht="12.75">
      <c r="C22" s="12"/>
      <c r="D22" s="13"/>
      <c r="E22" s="13"/>
      <c r="F22" s="13"/>
      <c r="G22" s="13"/>
      <c r="H22" s="13"/>
      <c r="I22" s="13"/>
    </row>
    <row r="23" ht="12.75">
      <c r="B23" s="14"/>
    </row>
  </sheetData>
  <sheetProtection password="EA98" sheet="1" objects="1" scenarios="1"/>
  <mergeCells count="12">
    <mergeCell ref="G4:G5"/>
    <mergeCell ref="I4:I5"/>
    <mergeCell ref="M12:M13"/>
    <mergeCell ref="F12:F13"/>
    <mergeCell ref="G12:G13"/>
    <mergeCell ref="K12:K13"/>
    <mergeCell ref="L12:L13"/>
    <mergeCell ref="B1:M1"/>
    <mergeCell ref="B2:M2"/>
    <mergeCell ref="J4:M5"/>
    <mergeCell ref="E4:E5"/>
    <mergeCell ref="F4:F5"/>
  </mergeCells>
  <dataValidations count="2">
    <dataValidation type="whole" operator="greaterThan" showInputMessage="1" showErrorMessage="1" promptTitle="aort veya ar değeri" errorTitle="Dikkat!" error="Lütfen mesafeyi belirten pozitif değer veriniz." sqref="D18">
      <formula1>1</formula1>
    </dataValidation>
    <dataValidation type="whole" showInputMessage="1" showErrorMessage="1" promptTitle="SICAKLIK DEĞERİ" prompt="Sıcaklık Değerini Giriniz.&#10;Bölge     1     2      3   4,5&#10;tmax: +50 +45 +40 +40&#10;tmin :  -10  -15  -25   -30 " errorTitle="Dikkat!" error="Lütfen geçerli sıcaklık değerini giriniz." sqref="D17">
      <formula1>-30</formula1>
      <formula2>50</formula2>
    </dataValidation>
  </dataValidations>
  <hyperlinks>
    <hyperlink ref="M16" r:id="rId1" display="hzrfn@hotmail.com"/>
    <hyperlink ref="M17" r:id="rId2" display="http://enhweb.sitemynet.com"/>
  </hyperlinks>
  <printOptions horizontalCentered="1"/>
  <pageMargins left="0.35433070866141736" right="0" top="0.984251968503937" bottom="0.984251968503937" header="0.5118110236220472" footer="0.5118110236220472"/>
  <pageSetup horizontalDpi="240" verticalDpi="240" orientation="portrait" paperSize="9" r:id="rId4"/>
  <headerFooter alignWithMargins="0">
    <oddFooter>&amp;C&amp;Y2005©Erhan Gürsu - hzrfn@hotmail.com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3"/>
  <dimension ref="A1:AA71"/>
  <sheetViews>
    <sheetView showGridLines="0" showOutlineSymbols="0" zoomScalePageLayoutView="0" workbookViewId="0" topLeftCell="A1">
      <selection activeCell="C13" sqref="C13:C20"/>
    </sheetView>
  </sheetViews>
  <sheetFormatPr defaultColWidth="9.00390625" defaultRowHeight="12.75"/>
  <cols>
    <col min="1" max="1" width="3.75390625" style="3" customWidth="1"/>
    <col min="2" max="2" width="6.875" style="3" bestFit="1" customWidth="1"/>
    <col min="3" max="3" width="5.25390625" style="3" customWidth="1"/>
    <col min="4" max="5" width="2.75390625" style="3" customWidth="1"/>
    <col min="6" max="6" width="4.75390625" style="3" customWidth="1"/>
    <col min="7" max="7" width="2.75390625" style="3" customWidth="1"/>
    <col min="8" max="8" width="4.75390625" style="3" customWidth="1"/>
    <col min="9" max="9" width="2.75390625" style="3" customWidth="1"/>
    <col min="10" max="10" width="4.75390625" style="3" customWidth="1"/>
    <col min="11" max="11" width="2.75390625" style="3" customWidth="1"/>
    <col min="12" max="12" width="4.75390625" style="3" customWidth="1"/>
    <col min="13" max="13" width="2.75390625" style="3" customWidth="1"/>
    <col min="14" max="14" width="4.75390625" style="3" customWidth="1"/>
    <col min="15" max="15" width="2.75390625" style="3" customWidth="1"/>
    <col min="16" max="16" width="4.75390625" style="3" customWidth="1"/>
    <col min="17" max="17" width="2.75390625" style="3" customWidth="1"/>
    <col min="18" max="18" width="4.75390625" style="3" customWidth="1"/>
    <col min="19" max="19" width="2.75390625" style="3" customWidth="1"/>
    <col min="20" max="20" width="4.75390625" style="3" customWidth="1"/>
    <col min="21" max="21" width="2.75390625" style="3" customWidth="1"/>
    <col min="22" max="22" width="4.75390625" style="3" customWidth="1"/>
    <col min="23" max="23" width="2.75390625" style="3" customWidth="1"/>
    <col min="24" max="24" width="4.75390625" style="3" customWidth="1"/>
    <col min="25" max="25" width="3.875" style="3" customWidth="1"/>
    <col min="26" max="26" width="4.75390625" style="3" customWidth="1"/>
    <col min="27" max="27" width="1.75390625" style="3" hidden="1" customWidth="1"/>
    <col min="28" max="16384" width="9.125" style="3" customWidth="1"/>
  </cols>
  <sheetData>
    <row r="1" spans="1:26" ht="20.25" customHeight="1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20.25" customHeight="1">
      <c r="A2" s="28"/>
      <c r="B2" s="28"/>
      <c r="C2" s="28"/>
      <c r="D2" s="28"/>
      <c r="E2" s="28"/>
      <c r="F2" s="28"/>
      <c r="G2" s="28"/>
      <c r="H2" s="28"/>
      <c r="I2" s="28"/>
      <c r="J2" s="83"/>
      <c r="K2" s="83" t="s">
        <v>23</v>
      </c>
      <c r="L2" s="83"/>
      <c r="M2" s="83"/>
      <c r="N2" s="83"/>
      <c r="O2" s="83"/>
      <c r="P2" s="83"/>
      <c r="Q2" s="83"/>
      <c r="R2" s="28"/>
      <c r="S2" s="28"/>
      <c r="T2" s="28"/>
      <c r="U2" s="28"/>
      <c r="V2" s="28"/>
      <c r="W2" s="28"/>
      <c r="X2" s="28"/>
      <c r="Y2" s="28"/>
      <c r="Z2" s="28"/>
    </row>
    <row r="3" spans="1:26" ht="15" customHeight="1">
      <c r="A3" s="125" t="s">
        <v>24</v>
      </c>
      <c r="B3" s="63" t="s">
        <v>30</v>
      </c>
      <c r="C3" s="145" t="s">
        <v>67</v>
      </c>
      <c r="D3" s="145"/>
      <c r="E3" s="145"/>
      <c r="F3" s="145"/>
      <c r="G3" s="77"/>
      <c r="H3" s="64"/>
      <c r="I3" s="65"/>
      <c r="J3" s="65"/>
      <c r="K3" s="65"/>
      <c r="L3" s="66"/>
      <c r="N3" s="125" t="s">
        <v>54</v>
      </c>
      <c r="O3" s="63"/>
      <c r="P3" s="73"/>
      <c r="Q3" s="65"/>
      <c r="R3" s="65"/>
      <c r="S3" s="66"/>
      <c r="T3" s="67"/>
      <c r="U3" s="128" t="s">
        <v>61</v>
      </c>
      <c r="V3" s="129"/>
      <c r="W3" s="129"/>
      <c r="X3" s="129"/>
      <c r="Y3" s="129"/>
      <c r="Z3" s="130"/>
    </row>
    <row r="4" spans="1:26" ht="12.75">
      <c r="A4" s="126"/>
      <c r="B4" s="68" t="s">
        <v>62</v>
      </c>
      <c r="C4" s="150">
        <v>3100</v>
      </c>
      <c r="D4" s="150"/>
      <c r="E4" s="150"/>
      <c r="F4" s="150"/>
      <c r="G4" s="67"/>
      <c r="H4" s="4" t="s">
        <v>66</v>
      </c>
      <c r="I4" s="152">
        <v>-5</v>
      </c>
      <c r="J4" s="152"/>
      <c r="K4" s="152"/>
      <c r="L4" s="153"/>
      <c r="N4" s="126"/>
      <c r="O4" s="74"/>
      <c r="P4" s="75" t="s">
        <v>57</v>
      </c>
      <c r="Q4" s="137">
        <v>34.5</v>
      </c>
      <c r="R4" s="137"/>
      <c r="S4" s="138"/>
      <c r="U4" s="79" t="s">
        <v>58</v>
      </c>
      <c r="V4" s="67"/>
      <c r="W4" s="131"/>
      <c r="X4" s="131"/>
      <c r="Y4" s="131"/>
      <c r="Z4" s="132"/>
    </row>
    <row r="5" spans="1:26" ht="12.75">
      <c r="A5" s="126"/>
      <c r="B5" s="69" t="s">
        <v>48</v>
      </c>
      <c r="C5" s="151">
        <v>280.84</v>
      </c>
      <c r="D5" s="151"/>
      <c r="E5" s="151"/>
      <c r="F5" s="151"/>
      <c r="G5" s="67"/>
      <c r="H5" s="68" t="s">
        <v>52</v>
      </c>
      <c r="I5" s="146">
        <v>2.3728</v>
      </c>
      <c r="J5" s="146"/>
      <c r="K5" s="146"/>
      <c r="L5" s="147"/>
      <c r="N5" s="126"/>
      <c r="O5" s="74"/>
      <c r="P5" s="75" t="s">
        <v>56</v>
      </c>
      <c r="Q5" s="139"/>
      <c r="R5" s="139"/>
      <c r="S5" s="140"/>
      <c r="U5" s="79" t="s">
        <v>59</v>
      </c>
      <c r="V5" s="80"/>
      <c r="W5" s="133"/>
      <c r="X5" s="133"/>
      <c r="Y5" s="133"/>
      <c r="Z5" s="134"/>
    </row>
    <row r="6" spans="1:26" ht="12.75">
      <c r="A6" s="126"/>
      <c r="B6" s="69" t="s">
        <v>50</v>
      </c>
      <c r="C6" s="154">
        <v>1.92E-05</v>
      </c>
      <c r="D6" s="154"/>
      <c r="E6" s="154"/>
      <c r="F6" s="154"/>
      <c r="G6" s="67"/>
      <c r="H6" s="68" t="s">
        <v>53</v>
      </c>
      <c r="I6" s="146">
        <v>0.973</v>
      </c>
      <c r="J6" s="146"/>
      <c r="K6" s="146"/>
      <c r="L6" s="147"/>
      <c r="N6" s="126"/>
      <c r="O6" s="74"/>
      <c r="P6" s="75" t="s">
        <v>55</v>
      </c>
      <c r="Q6" s="141" t="s">
        <v>63</v>
      </c>
      <c r="R6" s="141"/>
      <c r="S6" s="142"/>
      <c r="U6" s="79" t="s">
        <v>60</v>
      </c>
      <c r="V6" s="80"/>
      <c r="W6" s="133"/>
      <c r="X6" s="133"/>
      <c r="Y6" s="133"/>
      <c r="Z6" s="134"/>
    </row>
    <row r="7" spans="1:26" ht="12.75">
      <c r="A7" s="127"/>
      <c r="B7" s="70" t="s">
        <v>51</v>
      </c>
      <c r="C7" s="155">
        <v>6100</v>
      </c>
      <c r="D7" s="155"/>
      <c r="E7" s="155"/>
      <c r="F7" s="155"/>
      <c r="G7" s="71"/>
      <c r="H7" s="72" t="s">
        <v>49</v>
      </c>
      <c r="I7" s="148">
        <v>0.973</v>
      </c>
      <c r="J7" s="148"/>
      <c r="K7" s="148"/>
      <c r="L7" s="149"/>
      <c r="N7" s="127"/>
      <c r="O7" s="76"/>
      <c r="P7" s="78" t="s">
        <v>64</v>
      </c>
      <c r="Q7" s="143">
        <v>3</v>
      </c>
      <c r="R7" s="143"/>
      <c r="S7" s="144"/>
      <c r="U7" s="81"/>
      <c r="V7" s="82"/>
      <c r="W7" s="135"/>
      <c r="X7" s="135"/>
      <c r="Y7" s="135"/>
      <c r="Z7" s="136"/>
    </row>
    <row r="8" ht="6.75" customHeight="1">
      <c r="M8" s="58"/>
    </row>
    <row r="9" spans="4:24" ht="10.5" customHeight="1" hidden="1">
      <c r="D9" s="4"/>
      <c r="E9" s="5"/>
      <c r="F9" s="5"/>
      <c r="G9" s="5"/>
      <c r="H9" s="5"/>
      <c r="I9" s="5"/>
      <c r="K9" s="5"/>
      <c r="M9" s="5"/>
      <c r="R9" s="58"/>
      <c r="X9" s="59"/>
    </row>
    <row r="10" spans="4:26" ht="15" customHeight="1">
      <c r="D10" s="4"/>
      <c r="E10" s="160">
        <v>5</v>
      </c>
      <c r="F10" s="161"/>
      <c r="G10" s="162">
        <v>0</v>
      </c>
      <c r="H10" s="162"/>
      <c r="I10" s="158">
        <v>5</v>
      </c>
      <c r="J10" s="159"/>
      <c r="K10" s="158">
        <v>10</v>
      </c>
      <c r="L10" s="159"/>
      <c r="M10" s="157">
        <v>15</v>
      </c>
      <c r="N10" s="157"/>
      <c r="O10" s="158">
        <v>20</v>
      </c>
      <c r="P10" s="159"/>
      <c r="Q10" s="157">
        <v>25</v>
      </c>
      <c r="R10" s="157"/>
      <c r="S10" s="158">
        <v>30</v>
      </c>
      <c r="T10" s="159"/>
      <c r="U10" s="157">
        <v>35</v>
      </c>
      <c r="V10" s="166"/>
      <c r="W10" s="157">
        <v>40</v>
      </c>
      <c r="X10" s="166"/>
      <c r="Y10" s="157">
        <v>45</v>
      </c>
      <c r="Z10" s="166"/>
    </row>
    <row r="11" spans="1:26" ht="15" customHeight="1">
      <c r="A11" s="23" t="s">
        <v>31</v>
      </c>
      <c r="B11" s="22" t="s">
        <v>28</v>
      </c>
      <c r="C11" s="24" t="s">
        <v>26</v>
      </c>
      <c r="D11" s="25" t="s">
        <v>12</v>
      </c>
      <c r="E11" s="21" t="s">
        <v>4</v>
      </c>
      <c r="F11" s="20" t="s">
        <v>27</v>
      </c>
      <c r="G11" s="19" t="s">
        <v>4</v>
      </c>
      <c r="H11" s="20" t="s">
        <v>27</v>
      </c>
      <c r="I11" s="18" t="s">
        <v>4</v>
      </c>
      <c r="J11" s="2" t="s">
        <v>27</v>
      </c>
      <c r="K11" s="19" t="s">
        <v>4</v>
      </c>
      <c r="L11" s="20" t="s">
        <v>27</v>
      </c>
      <c r="M11" s="18" t="s">
        <v>4</v>
      </c>
      <c r="N11" s="2" t="s">
        <v>27</v>
      </c>
      <c r="O11" s="19" t="s">
        <v>4</v>
      </c>
      <c r="P11" s="20" t="s">
        <v>27</v>
      </c>
      <c r="Q11" s="18" t="s">
        <v>4</v>
      </c>
      <c r="R11" s="2" t="s">
        <v>27</v>
      </c>
      <c r="S11" s="19" t="s">
        <v>4</v>
      </c>
      <c r="T11" s="20" t="s">
        <v>27</v>
      </c>
      <c r="U11" s="18" t="s">
        <v>4</v>
      </c>
      <c r="V11" s="6" t="s">
        <v>27</v>
      </c>
      <c r="W11" s="18" t="s">
        <v>4</v>
      </c>
      <c r="X11" s="6" t="s">
        <v>27</v>
      </c>
      <c r="Y11" s="18" t="s">
        <v>4</v>
      </c>
      <c r="Z11" s="6" t="s">
        <v>27</v>
      </c>
    </row>
    <row r="12" spans="1:26" ht="9.75" customHeight="1">
      <c r="A12" s="123">
        <v>1</v>
      </c>
      <c r="B12" s="124" t="s">
        <v>33</v>
      </c>
      <c r="C12" s="84"/>
      <c r="D12" s="38"/>
      <c r="E12" s="38"/>
      <c r="F12" s="15"/>
      <c r="G12" s="38"/>
      <c r="H12" s="15"/>
      <c r="I12" s="38"/>
      <c r="J12" s="15"/>
      <c r="K12" s="38"/>
      <c r="L12" s="15"/>
      <c r="M12" s="38"/>
      <c r="N12" s="15"/>
      <c r="O12" s="38"/>
      <c r="P12" s="15"/>
      <c r="Q12" s="38"/>
      <c r="R12" s="15"/>
      <c r="S12" s="38"/>
      <c r="T12" s="15"/>
      <c r="U12" s="38"/>
      <c r="V12" s="15"/>
      <c r="W12" s="38"/>
      <c r="X12" s="15"/>
      <c r="Y12" s="38"/>
      <c r="Z12" s="21"/>
    </row>
    <row r="13" spans="1:27" ht="21" customHeight="1">
      <c r="A13" s="123"/>
      <c r="B13" s="124"/>
      <c r="C13" s="121">
        <v>119.91</v>
      </c>
      <c r="D13" s="167">
        <v>195.39</v>
      </c>
      <c r="E13" s="169">
        <v>2092.61</v>
      </c>
      <c r="F13" s="118">
        <v>2.22</v>
      </c>
      <c r="G13" s="163">
        <v>1990.29</v>
      </c>
      <c r="H13" s="118">
        <v>2.33</v>
      </c>
      <c r="I13" s="163">
        <v>1893.85</v>
      </c>
      <c r="J13" s="118">
        <v>2.45</v>
      </c>
      <c r="K13" s="163">
        <v>1803.37</v>
      </c>
      <c r="L13" s="118">
        <v>2.57</v>
      </c>
      <c r="M13" s="163">
        <v>1718.85</v>
      </c>
      <c r="N13" s="118">
        <v>2.7</v>
      </c>
      <c r="O13" s="163">
        <v>1640.18</v>
      </c>
      <c r="P13" s="118">
        <v>2.83</v>
      </c>
      <c r="Q13" s="163">
        <v>1567.16</v>
      </c>
      <c r="R13" s="118">
        <v>2.96</v>
      </c>
      <c r="S13" s="163">
        <v>1499.55</v>
      </c>
      <c r="T13" s="118">
        <v>3.1</v>
      </c>
      <c r="U13" s="163">
        <v>1437.06</v>
      </c>
      <c r="V13" s="165">
        <v>3.23</v>
      </c>
      <c r="W13" s="163">
        <v>1379.34</v>
      </c>
      <c r="X13" s="165">
        <v>3.37</v>
      </c>
      <c r="Y13" s="163">
        <v>1326.05</v>
      </c>
      <c r="Z13" s="165">
        <v>3.5</v>
      </c>
      <c r="AA13" s="3" t="s">
        <v>34</v>
      </c>
    </row>
    <row r="14" spans="1:27" ht="21" customHeight="1">
      <c r="A14" s="123">
        <v>2</v>
      </c>
      <c r="B14" s="124" t="s">
        <v>34</v>
      </c>
      <c r="C14" s="121"/>
      <c r="D14" s="168"/>
      <c r="E14" s="170"/>
      <c r="F14" s="117"/>
      <c r="G14" s="164"/>
      <c r="H14" s="117"/>
      <c r="I14" s="164"/>
      <c r="J14" s="117"/>
      <c r="K14" s="164"/>
      <c r="L14" s="117"/>
      <c r="M14" s="164"/>
      <c r="N14" s="117"/>
      <c r="O14" s="164"/>
      <c r="P14" s="117"/>
      <c r="Q14" s="164"/>
      <c r="R14" s="117"/>
      <c r="S14" s="164"/>
      <c r="T14" s="117"/>
      <c r="U14" s="164"/>
      <c r="V14" s="116"/>
      <c r="W14" s="164"/>
      <c r="X14" s="116"/>
      <c r="Y14" s="164"/>
      <c r="Z14" s="116"/>
      <c r="AA14" s="3" t="s">
        <v>36</v>
      </c>
    </row>
    <row r="15" spans="1:27" ht="9.75" customHeight="1">
      <c r="A15" s="123"/>
      <c r="B15" s="124"/>
      <c r="C15" s="121">
        <v>70</v>
      </c>
      <c r="D15" s="99"/>
      <c r="E15" s="100"/>
      <c r="F15" s="117"/>
      <c r="G15" s="98"/>
      <c r="H15" s="117"/>
      <c r="I15" s="98"/>
      <c r="J15" s="117"/>
      <c r="K15" s="98"/>
      <c r="L15" s="117"/>
      <c r="M15" s="98"/>
      <c r="N15" s="117"/>
      <c r="O15" s="98"/>
      <c r="P15" s="117"/>
      <c r="Q15" s="98"/>
      <c r="R15" s="117"/>
      <c r="S15" s="98"/>
      <c r="T15" s="117"/>
      <c r="U15" s="98"/>
      <c r="V15" s="116"/>
      <c r="W15" s="98"/>
      <c r="X15" s="116"/>
      <c r="Y15" s="98"/>
      <c r="Z15" s="116"/>
      <c r="AA15" s="3" t="s">
        <v>33</v>
      </c>
    </row>
    <row r="16" spans="1:27" ht="9.75" customHeight="1">
      <c r="A16" s="123">
        <v>3</v>
      </c>
      <c r="B16" s="124" t="s">
        <v>34</v>
      </c>
      <c r="C16" s="121"/>
      <c r="D16" s="99"/>
      <c r="E16" s="100"/>
      <c r="F16" s="117"/>
      <c r="G16" s="98"/>
      <c r="H16" s="117"/>
      <c r="I16" s="98"/>
      <c r="J16" s="117"/>
      <c r="K16" s="98"/>
      <c r="L16" s="117"/>
      <c r="M16" s="98"/>
      <c r="N16" s="117"/>
      <c r="O16" s="98"/>
      <c r="P16" s="117"/>
      <c r="Q16" s="98"/>
      <c r="R16" s="117"/>
      <c r="S16" s="98"/>
      <c r="T16" s="117"/>
      <c r="U16" s="98"/>
      <c r="V16" s="116"/>
      <c r="W16" s="98"/>
      <c r="X16" s="116"/>
      <c r="Y16" s="98"/>
      <c r="Z16" s="116"/>
      <c r="AA16" s="3" t="s">
        <v>35</v>
      </c>
    </row>
    <row r="17" spans="1:27" ht="9.75" customHeight="1">
      <c r="A17" s="123"/>
      <c r="B17" s="124"/>
      <c r="C17" s="121">
        <v>47.33</v>
      </c>
      <c r="D17" s="99"/>
      <c r="E17" s="100"/>
      <c r="F17" s="117"/>
      <c r="G17" s="98"/>
      <c r="H17" s="117"/>
      <c r="I17" s="98"/>
      <c r="J17" s="117"/>
      <c r="K17" s="98"/>
      <c r="L17" s="117"/>
      <c r="M17" s="98"/>
      <c r="N17" s="117"/>
      <c r="O17" s="98"/>
      <c r="P17" s="117"/>
      <c r="Q17" s="98"/>
      <c r="R17" s="117"/>
      <c r="S17" s="98"/>
      <c r="T17" s="117"/>
      <c r="U17" s="98"/>
      <c r="V17" s="116"/>
      <c r="W17" s="98"/>
      <c r="X17" s="116"/>
      <c r="Y17" s="98"/>
      <c r="Z17" s="116"/>
      <c r="AA17" s="3" t="s">
        <v>22</v>
      </c>
    </row>
    <row r="18" spans="1:27" ht="9.75" customHeight="1">
      <c r="A18" s="123">
        <v>4</v>
      </c>
      <c r="B18" s="124" t="s">
        <v>34</v>
      </c>
      <c r="C18" s="121"/>
      <c r="D18" s="99"/>
      <c r="E18" s="100"/>
      <c r="F18" s="117"/>
      <c r="G18" s="98"/>
      <c r="H18" s="117"/>
      <c r="I18" s="98"/>
      <c r="J18" s="117"/>
      <c r="K18" s="98"/>
      <c r="L18" s="117"/>
      <c r="M18" s="98"/>
      <c r="N18" s="117"/>
      <c r="O18" s="98"/>
      <c r="P18" s="117"/>
      <c r="Q18" s="98"/>
      <c r="R18" s="117"/>
      <c r="S18" s="98"/>
      <c r="T18" s="117"/>
      <c r="U18" s="98"/>
      <c r="V18" s="116"/>
      <c r="W18" s="98"/>
      <c r="X18" s="116"/>
      <c r="Y18" s="98"/>
      <c r="Z18" s="116"/>
      <c r="AA18" s="3" t="s">
        <v>37</v>
      </c>
    </row>
    <row r="19" spans="1:26" ht="9.75" customHeight="1">
      <c r="A19" s="123"/>
      <c r="B19" s="124"/>
      <c r="C19" s="121">
        <v>102.67</v>
      </c>
      <c r="D19" s="99"/>
      <c r="E19" s="100"/>
      <c r="F19" s="117"/>
      <c r="G19" s="98"/>
      <c r="H19" s="117"/>
      <c r="I19" s="98"/>
      <c r="J19" s="117"/>
      <c r="K19" s="98"/>
      <c r="L19" s="117"/>
      <c r="M19" s="98"/>
      <c r="N19" s="117"/>
      <c r="O19" s="98"/>
      <c r="P19" s="117"/>
      <c r="Q19" s="98"/>
      <c r="R19" s="117"/>
      <c r="S19" s="98"/>
      <c r="T19" s="117"/>
      <c r="U19" s="98"/>
      <c r="V19" s="116"/>
      <c r="W19" s="98"/>
      <c r="X19" s="116"/>
      <c r="Y19" s="98"/>
      <c r="Z19" s="116"/>
    </row>
    <row r="20" spans="1:26" ht="9.75" customHeight="1">
      <c r="A20" s="123">
        <v>5</v>
      </c>
      <c r="B20" s="124" t="s">
        <v>33</v>
      </c>
      <c r="C20" s="121"/>
      <c r="D20" s="99"/>
      <c r="E20" s="100"/>
      <c r="F20" s="117"/>
      <c r="G20" s="98"/>
      <c r="H20" s="117"/>
      <c r="I20" s="98"/>
      <c r="J20" s="117"/>
      <c r="K20" s="98"/>
      <c r="L20" s="117"/>
      <c r="M20" s="98"/>
      <c r="N20" s="117"/>
      <c r="O20" s="98"/>
      <c r="P20" s="117"/>
      <c r="Q20" s="98"/>
      <c r="R20" s="117"/>
      <c r="S20" s="98"/>
      <c r="T20" s="117"/>
      <c r="U20" s="98"/>
      <c r="V20" s="116"/>
      <c r="W20" s="98"/>
      <c r="X20" s="116"/>
      <c r="Y20" s="98"/>
      <c r="Z20" s="116"/>
    </row>
    <row r="21" spans="1:26" ht="9.75" customHeight="1">
      <c r="A21" s="123"/>
      <c r="B21" s="124"/>
      <c r="C21" s="121"/>
      <c r="D21" s="26"/>
      <c r="E21" s="29"/>
      <c r="F21" s="117"/>
      <c r="G21" s="60"/>
      <c r="H21" s="117"/>
      <c r="I21" s="60"/>
      <c r="J21" s="117"/>
      <c r="K21" s="60"/>
      <c r="L21" s="117"/>
      <c r="M21" s="60"/>
      <c r="N21" s="117"/>
      <c r="O21" s="60"/>
      <c r="P21" s="117"/>
      <c r="Q21" s="60"/>
      <c r="R21" s="117"/>
      <c r="S21" s="60"/>
      <c r="T21" s="117"/>
      <c r="U21" s="60"/>
      <c r="V21" s="116"/>
      <c r="W21" s="60"/>
      <c r="X21" s="116"/>
      <c r="Y21" s="60"/>
      <c r="Z21" s="116"/>
    </row>
    <row r="22" spans="1:26" ht="9.75" customHeight="1">
      <c r="A22" s="123">
        <v>6</v>
      </c>
      <c r="B22" s="124"/>
      <c r="C22" s="121"/>
      <c r="D22" s="26"/>
      <c r="E22" s="29"/>
      <c r="F22" s="117"/>
      <c r="G22" s="60"/>
      <c r="H22" s="117"/>
      <c r="I22" s="60"/>
      <c r="J22" s="117"/>
      <c r="K22" s="60"/>
      <c r="L22" s="117"/>
      <c r="M22" s="60"/>
      <c r="N22" s="117"/>
      <c r="O22" s="60"/>
      <c r="P22" s="117"/>
      <c r="Q22" s="60"/>
      <c r="R22" s="117"/>
      <c r="S22" s="60"/>
      <c r="T22" s="117"/>
      <c r="U22" s="60"/>
      <c r="V22" s="116"/>
      <c r="W22" s="60"/>
      <c r="X22" s="116"/>
      <c r="Y22" s="60"/>
      <c r="Z22" s="116"/>
    </row>
    <row r="23" spans="1:26" ht="9.75" customHeight="1">
      <c r="A23" s="123"/>
      <c r="B23" s="124"/>
      <c r="C23" s="121"/>
      <c r="D23" s="26"/>
      <c r="E23" s="29"/>
      <c r="F23" s="117"/>
      <c r="G23" s="60"/>
      <c r="H23" s="117"/>
      <c r="I23" s="60"/>
      <c r="J23" s="117"/>
      <c r="K23" s="60"/>
      <c r="L23" s="117"/>
      <c r="M23" s="60"/>
      <c r="N23" s="117"/>
      <c r="O23" s="60"/>
      <c r="P23" s="117"/>
      <c r="Q23" s="60"/>
      <c r="R23" s="117"/>
      <c r="S23" s="60"/>
      <c r="T23" s="117"/>
      <c r="U23" s="60"/>
      <c r="V23" s="116"/>
      <c r="W23" s="60"/>
      <c r="X23" s="116"/>
      <c r="Y23" s="60"/>
      <c r="Z23" s="116"/>
    </row>
    <row r="24" spans="1:26" ht="9.75" customHeight="1">
      <c r="A24" s="123">
        <v>7</v>
      </c>
      <c r="B24" s="124"/>
      <c r="C24" s="121"/>
      <c r="D24" s="26"/>
      <c r="E24" s="29"/>
      <c r="F24" s="117"/>
      <c r="G24" s="60"/>
      <c r="H24" s="117"/>
      <c r="I24" s="60"/>
      <c r="J24" s="117"/>
      <c r="K24" s="60"/>
      <c r="L24" s="117"/>
      <c r="M24" s="60"/>
      <c r="N24" s="117"/>
      <c r="O24" s="60"/>
      <c r="P24" s="117"/>
      <c r="Q24" s="60"/>
      <c r="R24" s="117"/>
      <c r="S24" s="60"/>
      <c r="T24" s="117"/>
      <c r="U24" s="60"/>
      <c r="V24" s="116"/>
      <c r="W24" s="60"/>
      <c r="X24" s="116"/>
      <c r="Y24" s="60"/>
      <c r="Z24" s="116"/>
    </row>
    <row r="25" spans="1:26" ht="9.75" customHeight="1">
      <c r="A25" s="123"/>
      <c r="B25" s="124"/>
      <c r="C25" s="121"/>
      <c r="D25" s="26"/>
      <c r="E25" s="29"/>
      <c r="F25" s="117"/>
      <c r="G25" s="60"/>
      <c r="H25" s="117"/>
      <c r="I25" s="60"/>
      <c r="J25" s="117"/>
      <c r="K25" s="60"/>
      <c r="L25" s="117"/>
      <c r="M25" s="60"/>
      <c r="N25" s="117"/>
      <c r="O25" s="60"/>
      <c r="P25" s="117"/>
      <c r="Q25" s="60"/>
      <c r="R25" s="117"/>
      <c r="S25" s="60"/>
      <c r="T25" s="117"/>
      <c r="U25" s="60"/>
      <c r="V25" s="116"/>
      <c r="W25" s="60"/>
      <c r="X25" s="116"/>
      <c r="Y25" s="60"/>
      <c r="Z25" s="116"/>
    </row>
    <row r="26" spans="1:26" ht="9.75" customHeight="1">
      <c r="A26" s="123">
        <v>8</v>
      </c>
      <c r="B26" s="124"/>
      <c r="C26" s="121"/>
      <c r="D26" s="26"/>
      <c r="E26" s="29"/>
      <c r="F26" s="117"/>
      <c r="G26" s="60"/>
      <c r="H26" s="117"/>
      <c r="I26" s="60"/>
      <c r="J26" s="117"/>
      <c r="K26" s="60"/>
      <c r="L26" s="117"/>
      <c r="M26" s="60"/>
      <c r="N26" s="117"/>
      <c r="O26" s="60"/>
      <c r="P26" s="117"/>
      <c r="Q26" s="60"/>
      <c r="R26" s="117"/>
      <c r="S26" s="60"/>
      <c r="T26" s="117"/>
      <c r="U26" s="60"/>
      <c r="V26" s="116"/>
      <c r="W26" s="60"/>
      <c r="X26" s="116"/>
      <c r="Y26" s="60"/>
      <c r="Z26" s="116"/>
    </row>
    <row r="27" spans="1:26" ht="9.75" customHeight="1">
      <c r="A27" s="123"/>
      <c r="B27" s="124"/>
      <c r="C27" s="121"/>
      <c r="D27" s="26"/>
      <c r="E27" s="29"/>
      <c r="F27" s="117"/>
      <c r="G27" s="60"/>
      <c r="H27" s="117"/>
      <c r="I27" s="60"/>
      <c r="J27" s="117"/>
      <c r="K27" s="60"/>
      <c r="L27" s="117"/>
      <c r="M27" s="60"/>
      <c r="N27" s="117"/>
      <c r="O27" s="60"/>
      <c r="P27" s="117"/>
      <c r="Q27" s="60"/>
      <c r="R27" s="117"/>
      <c r="S27" s="60"/>
      <c r="T27" s="117"/>
      <c r="U27" s="60"/>
      <c r="V27" s="116"/>
      <c r="W27" s="60"/>
      <c r="X27" s="116"/>
      <c r="Y27" s="60"/>
      <c r="Z27" s="116"/>
    </row>
    <row r="28" spans="1:26" ht="9.75" customHeight="1">
      <c r="A28" s="123">
        <v>9</v>
      </c>
      <c r="B28" s="124"/>
      <c r="C28" s="121"/>
      <c r="D28" s="26"/>
      <c r="E28" s="29"/>
      <c r="F28" s="117"/>
      <c r="G28" s="60"/>
      <c r="H28" s="117"/>
      <c r="I28" s="60"/>
      <c r="J28" s="117"/>
      <c r="K28" s="60"/>
      <c r="L28" s="117"/>
      <c r="M28" s="60"/>
      <c r="N28" s="117"/>
      <c r="O28" s="60"/>
      <c r="P28" s="117"/>
      <c r="Q28" s="60"/>
      <c r="R28" s="117"/>
      <c r="S28" s="60"/>
      <c r="T28" s="117"/>
      <c r="U28" s="60"/>
      <c r="V28" s="116"/>
      <c r="W28" s="60"/>
      <c r="X28" s="116"/>
      <c r="Y28" s="60"/>
      <c r="Z28" s="116"/>
    </row>
    <row r="29" spans="1:26" ht="9.75" customHeight="1">
      <c r="A29" s="123"/>
      <c r="B29" s="124"/>
      <c r="C29" s="121"/>
      <c r="D29" s="26"/>
      <c r="E29" s="29"/>
      <c r="F29" s="117"/>
      <c r="G29" s="60"/>
      <c r="H29" s="117"/>
      <c r="I29" s="60"/>
      <c r="J29" s="117"/>
      <c r="K29" s="60"/>
      <c r="L29" s="117"/>
      <c r="M29" s="60"/>
      <c r="N29" s="117"/>
      <c r="O29" s="60"/>
      <c r="P29" s="117"/>
      <c r="Q29" s="60"/>
      <c r="R29" s="117"/>
      <c r="S29" s="60"/>
      <c r="T29" s="117"/>
      <c r="U29" s="60"/>
      <c r="V29" s="116"/>
      <c r="W29" s="60"/>
      <c r="X29" s="116"/>
      <c r="Y29" s="60"/>
      <c r="Z29" s="116"/>
    </row>
    <row r="30" spans="1:26" ht="9.75" customHeight="1">
      <c r="A30" s="123">
        <v>10</v>
      </c>
      <c r="B30" s="124"/>
      <c r="C30" s="121"/>
      <c r="D30" s="26"/>
      <c r="E30" s="29"/>
      <c r="F30" s="117"/>
      <c r="G30" s="60"/>
      <c r="H30" s="117"/>
      <c r="I30" s="60"/>
      <c r="J30" s="117"/>
      <c r="K30" s="60"/>
      <c r="L30" s="117"/>
      <c r="M30" s="60"/>
      <c r="N30" s="117"/>
      <c r="O30" s="60"/>
      <c r="P30" s="117"/>
      <c r="Q30" s="60"/>
      <c r="R30" s="117"/>
      <c r="S30" s="60"/>
      <c r="T30" s="117"/>
      <c r="U30" s="60"/>
      <c r="V30" s="116"/>
      <c r="W30" s="60"/>
      <c r="X30" s="116"/>
      <c r="Y30" s="60"/>
      <c r="Z30" s="116"/>
    </row>
    <row r="31" spans="1:26" ht="9.75" customHeight="1">
      <c r="A31" s="123"/>
      <c r="B31" s="124"/>
      <c r="C31" s="121"/>
      <c r="D31" s="26"/>
      <c r="E31" s="29"/>
      <c r="F31" s="117"/>
      <c r="G31" s="60"/>
      <c r="H31" s="117"/>
      <c r="I31" s="60"/>
      <c r="J31" s="117"/>
      <c r="K31" s="60"/>
      <c r="L31" s="117"/>
      <c r="M31" s="60"/>
      <c r="N31" s="117"/>
      <c r="O31" s="60"/>
      <c r="P31" s="117"/>
      <c r="Q31" s="60"/>
      <c r="R31" s="117"/>
      <c r="S31" s="60"/>
      <c r="T31" s="117"/>
      <c r="U31" s="60"/>
      <c r="V31" s="116"/>
      <c r="W31" s="60"/>
      <c r="X31" s="116"/>
      <c r="Y31" s="60"/>
      <c r="Z31" s="116"/>
    </row>
    <row r="32" spans="1:26" ht="9.75" customHeight="1">
      <c r="A32" s="123">
        <v>11</v>
      </c>
      <c r="B32" s="124"/>
      <c r="C32" s="121"/>
      <c r="D32" s="26"/>
      <c r="E32" s="29"/>
      <c r="F32" s="117"/>
      <c r="G32" s="60"/>
      <c r="H32" s="117"/>
      <c r="I32" s="60"/>
      <c r="J32" s="117"/>
      <c r="K32" s="60"/>
      <c r="L32" s="117"/>
      <c r="M32" s="60"/>
      <c r="N32" s="117"/>
      <c r="O32" s="60"/>
      <c r="P32" s="117"/>
      <c r="Q32" s="60"/>
      <c r="R32" s="117"/>
      <c r="S32" s="60"/>
      <c r="T32" s="117"/>
      <c r="U32" s="60"/>
      <c r="V32" s="116"/>
      <c r="W32" s="60"/>
      <c r="X32" s="116"/>
      <c r="Y32" s="60"/>
      <c r="Z32" s="116"/>
    </row>
    <row r="33" spans="1:26" ht="9.75" customHeight="1">
      <c r="A33" s="123"/>
      <c r="B33" s="124"/>
      <c r="C33" s="121"/>
      <c r="D33" s="26"/>
      <c r="E33" s="29"/>
      <c r="F33" s="117"/>
      <c r="G33" s="60"/>
      <c r="H33" s="117"/>
      <c r="I33" s="60"/>
      <c r="J33" s="117"/>
      <c r="K33" s="60"/>
      <c r="L33" s="117"/>
      <c r="M33" s="60"/>
      <c r="N33" s="117"/>
      <c r="O33" s="60"/>
      <c r="P33" s="117"/>
      <c r="Q33" s="60"/>
      <c r="R33" s="117"/>
      <c r="S33" s="60"/>
      <c r="T33" s="117"/>
      <c r="U33" s="60"/>
      <c r="V33" s="116"/>
      <c r="W33" s="60"/>
      <c r="X33" s="116"/>
      <c r="Y33" s="60"/>
      <c r="Z33" s="116"/>
    </row>
    <row r="34" spans="1:26" ht="9.75" customHeight="1">
      <c r="A34" s="123">
        <v>12</v>
      </c>
      <c r="B34" s="124"/>
      <c r="C34" s="121"/>
      <c r="D34" s="26"/>
      <c r="E34" s="29"/>
      <c r="F34" s="117"/>
      <c r="G34" s="60"/>
      <c r="H34" s="117"/>
      <c r="I34" s="60"/>
      <c r="J34" s="117"/>
      <c r="K34" s="60"/>
      <c r="L34" s="117"/>
      <c r="M34" s="60"/>
      <c r="N34" s="117"/>
      <c r="O34" s="60"/>
      <c r="P34" s="117"/>
      <c r="Q34" s="60"/>
      <c r="R34" s="117"/>
      <c r="S34" s="60"/>
      <c r="T34" s="117"/>
      <c r="U34" s="60"/>
      <c r="V34" s="116"/>
      <c r="W34" s="60"/>
      <c r="X34" s="116"/>
      <c r="Y34" s="60"/>
      <c r="Z34" s="116"/>
    </row>
    <row r="35" spans="1:26" ht="9.75" customHeight="1">
      <c r="A35" s="123"/>
      <c r="B35" s="124"/>
      <c r="C35" s="121"/>
      <c r="D35" s="26"/>
      <c r="E35" s="29"/>
      <c r="F35" s="117"/>
      <c r="G35" s="60"/>
      <c r="H35" s="117"/>
      <c r="I35" s="60"/>
      <c r="J35" s="117"/>
      <c r="K35" s="60"/>
      <c r="L35" s="117"/>
      <c r="M35" s="60"/>
      <c r="N35" s="117"/>
      <c r="O35" s="60"/>
      <c r="P35" s="117"/>
      <c r="Q35" s="60"/>
      <c r="R35" s="117"/>
      <c r="S35" s="60"/>
      <c r="T35" s="117"/>
      <c r="U35" s="60"/>
      <c r="V35" s="116"/>
      <c r="W35" s="60"/>
      <c r="X35" s="116"/>
      <c r="Y35" s="60"/>
      <c r="Z35" s="116"/>
    </row>
    <row r="36" spans="1:26" ht="9.75" customHeight="1">
      <c r="A36" s="123">
        <v>13</v>
      </c>
      <c r="B36" s="124"/>
      <c r="C36" s="121"/>
      <c r="D36" s="26"/>
      <c r="E36" s="29"/>
      <c r="F36" s="117"/>
      <c r="G36" s="60"/>
      <c r="H36" s="117"/>
      <c r="I36" s="60"/>
      <c r="J36" s="117"/>
      <c r="K36" s="60"/>
      <c r="L36" s="117"/>
      <c r="M36" s="60"/>
      <c r="N36" s="117"/>
      <c r="O36" s="60"/>
      <c r="P36" s="117"/>
      <c r="Q36" s="60"/>
      <c r="R36" s="117"/>
      <c r="S36" s="60"/>
      <c r="T36" s="117"/>
      <c r="U36" s="60"/>
      <c r="V36" s="116"/>
      <c r="W36" s="60"/>
      <c r="X36" s="116"/>
      <c r="Y36" s="60"/>
      <c r="Z36" s="116"/>
    </row>
    <row r="37" spans="1:26" ht="9.75" customHeight="1">
      <c r="A37" s="123"/>
      <c r="B37" s="124"/>
      <c r="C37" s="121"/>
      <c r="D37" s="26"/>
      <c r="E37" s="29"/>
      <c r="F37" s="117"/>
      <c r="G37" s="60"/>
      <c r="H37" s="117"/>
      <c r="I37" s="60"/>
      <c r="J37" s="117"/>
      <c r="K37" s="60"/>
      <c r="L37" s="117"/>
      <c r="M37" s="60"/>
      <c r="N37" s="117"/>
      <c r="O37" s="60"/>
      <c r="P37" s="117"/>
      <c r="Q37" s="60"/>
      <c r="R37" s="117"/>
      <c r="S37" s="60"/>
      <c r="T37" s="117"/>
      <c r="U37" s="60"/>
      <c r="V37" s="116"/>
      <c r="W37" s="60"/>
      <c r="X37" s="116"/>
      <c r="Y37" s="60"/>
      <c r="Z37" s="116"/>
    </row>
    <row r="38" spans="1:26" ht="9.75" customHeight="1">
      <c r="A38" s="123">
        <v>14</v>
      </c>
      <c r="B38" s="124"/>
      <c r="C38" s="121"/>
      <c r="D38" s="26"/>
      <c r="E38" s="29"/>
      <c r="F38" s="117"/>
      <c r="G38" s="60"/>
      <c r="H38" s="117"/>
      <c r="I38" s="60"/>
      <c r="J38" s="117"/>
      <c r="K38" s="60"/>
      <c r="L38" s="117"/>
      <c r="M38" s="60"/>
      <c r="N38" s="117"/>
      <c r="O38" s="60"/>
      <c r="P38" s="117"/>
      <c r="Q38" s="60"/>
      <c r="R38" s="117"/>
      <c r="S38" s="60"/>
      <c r="T38" s="117"/>
      <c r="U38" s="60"/>
      <c r="V38" s="116"/>
      <c r="W38" s="60"/>
      <c r="X38" s="116"/>
      <c r="Y38" s="60"/>
      <c r="Z38" s="116"/>
    </row>
    <row r="39" spans="1:26" ht="9.75" customHeight="1">
      <c r="A39" s="123"/>
      <c r="B39" s="124"/>
      <c r="C39" s="121"/>
      <c r="D39" s="26"/>
      <c r="E39" s="29"/>
      <c r="F39" s="117"/>
      <c r="G39" s="60"/>
      <c r="H39" s="117"/>
      <c r="I39" s="60"/>
      <c r="J39" s="117"/>
      <c r="K39" s="60"/>
      <c r="L39" s="117"/>
      <c r="M39" s="60"/>
      <c r="N39" s="117"/>
      <c r="O39" s="60"/>
      <c r="P39" s="117"/>
      <c r="Q39" s="60"/>
      <c r="R39" s="117"/>
      <c r="S39" s="60"/>
      <c r="T39" s="117"/>
      <c r="U39" s="60"/>
      <c r="V39" s="116"/>
      <c r="W39" s="60"/>
      <c r="X39" s="116"/>
      <c r="Y39" s="60"/>
      <c r="Z39" s="116"/>
    </row>
    <row r="40" spans="1:26" ht="9.75" customHeight="1">
      <c r="A40" s="123">
        <v>15</v>
      </c>
      <c r="B40" s="124"/>
      <c r="C40" s="121"/>
      <c r="D40" s="26"/>
      <c r="E40" s="29"/>
      <c r="F40" s="117"/>
      <c r="G40" s="60"/>
      <c r="H40" s="117"/>
      <c r="I40" s="60"/>
      <c r="J40" s="117"/>
      <c r="K40" s="60"/>
      <c r="L40" s="117"/>
      <c r="M40" s="60"/>
      <c r="N40" s="117"/>
      <c r="O40" s="60"/>
      <c r="P40" s="117"/>
      <c r="Q40" s="60"/>
      <c r="R40" s="117"/>
      <c r="S40" s="60"/>
      <c r="T40" s="117"/>
      <c r="U40" s="60"/>
      <c r="V40" s="116"/>
      <c r="W40" s="60"/>
      <c r="X40" s="116"/>
      <c r="Y40" s="60"/>
      <c r="Z40" s="116"/>
    </row>
    <row r="41" spans="1:26" ht="9.75" customHeight="1">
      <c r="A41" s="123"/>
      <c r="B41" s="124"/>
      <c r="C41" s="121"/>
      <c r="D41" s="26"/>
      <c r="E41" s="29"/>
      <c r="F41" s="117"/>
      <c r="G41" s="60"/>
      <c r="H41" s="117"/>
      <c r="I41" s="60"/>
      <c r="J41" s="117"/>
      <c r="K41" s="60"/>
      <c r="L41" s="117"/>
      <c r="M41" s="60"/>
      <c r="N41" s="117"/>
      <c r="O41" s="60"/>
      <c r="P41" s="117"/>
      <c r="Q41" s="60"/>
      <c r="R41" s="117"/>
      <c r="S41" s="60"/>
      <c r="T41" s="117"/>
      <c r="U41" s="60"/>
      <c r="V41" s="116"/>
      <c r="W41" s="60"/>
      <c r="X41" s="116"/>
      <c r="Y41" s="60"/>
      <c r="Z41" s="116"/>
    </row>
    <row r="42" spans="1:26" ht="9.75" customHeight="1">
      <c r="A42" s="123">
        <v>16</v>
      </c>
      <c r="B42" s="124"/>
      <c r="C42" s="121"/>
      <c r="D42" s="26"/>
      <c r="E42" s="29"/>
      <c r="F42" s="117"/>
      <c r="G42" s="60"/>
      <c r="H42" s="117"/>
      <c r="I42" s="60"/>
      <c r="J42" s="117"/>
      <c r="K42" s="60"/>
      <c r="L42" s="117"/>
      <c r="M42" s="60"/>
      <c r="N42" s="117"/>
      <c r="O42" s="60"/>
      <c r="P42" s="117"/>
      <c r="Q42" s="60"/>
      <c r="R42" s="117"/>
      <c r="S42" s="60"/>
      <c r="T42" s="117"/>
      <c r="U42" s="60"/>
      <c r="V42" s="116"/>
      <c r="W42" s="60"/>
      <c r="X42" s="116"/>
      <c r="Y42" s="60"/>
      <c r="Z42" s="116"/>
    </row>
    <row r="43" spans="1:26" ht="9.75" customHeight="1">
      <c r="A43" s="123"/>
      <c r="B43" s="124"/>
      <c r="C43" s="121"/>
      <c r="D43" s="26"/>
      <c r="E43" s="29"/>
      <c r="F43" s="117"/>
      <c r="G43" s="60"/>
      <c r="H43" s="117"/>
      <c r="I43" s="60"/>
      <c r="J43" s="117"/>
      <c r="K43" s="60"/>
      <c r="L43" s="117"/>
      <c r="M43" s="60"/>
      <c r="N43" s="117"/>
      <c r="O43" s="60"/>
      <c r="P43" s="117"/>
      <c r="Q43" s="60"/>
      <c r="R43" s="117"/>
      <c r="S43" s="60"/>
      <c r="T43" s="117"/>
      <c r="U43" s="60"/>
      <c r="V43" s="116"/>
      <c r="W43" s="60"/>
      <c r="X43" s="116"/>
      <c r="Y43" s="60"/>
      <c r="Z43" s="116"/>
    </row>
    <row r="44" spans="1:26" ht="9.75" customHeight="1">
      <c r="A44" s="123">
        <v>17</v>
      </c>
      <c r="B44" s="124"/>
      <c r="C44" s="121"/>
      <c r="D44" s="26"/>
      <c r="E44" s="29"/>
      <c r="F44" s="117"/>
      <c r="G44" s="60"/>
      <c r="H44" s="117"/>
      <c r="I44" s="60"/>
      <c r="J44" s="117"/>
      <c r="K44" s="60"/>
      <c r="L44" s="117"/>
      <c r="M44" s="60"/>
      <c r="N44" s="117"/>
      <c r="O44" s="60"/>
      <c r="P44" s="117"/>
      <c r="Q44" s="60"/>
      <c r="R44" s="117"/>
      <c r="S44" s="60"/>
      <c r="T44" s="117"/>
      <c r="U44" s="60"/>
      <c r="V44" s="116"/>
      <c r="W44" s="60"/>
      <c r="X44" s="116"/>
      <c r="Y44" s="60"/>
      <c r="Z44" s="116"/>
    </row>
    <row r="45" spans="1:26" ht="9.75" customHeight="1">
      <c r="A45" s="123"/>
      <c r="B45" s="124"/>
      <c r="C45" s="121"/>
      <c r="D45" s="26"/>
      <c r="E45" s="29"/>
      <c r="F45" s="117"/>
      <c r="G45" s="60"/>
      <c r="H45" s="117"/>
      <c r="I45" s="60"/>
      <c r="J45" s="117"/>
      <c r="K45" s="60"/>
      <c r="L45" s="117"/>
      <c r="M45" s="60"/>
      <c r="N45" s="117"/>
      <c r="O45" s="60"/>
      <c r="P45" s="117"/>
      <c r="Q45" s="60"/>
      <c r="R45" s="117"/>
      <c r="S45" s="60"/>
      <c r="T45" s="117"/>
      <c r="U45" s="60"/>
      <c r="V45" s="116"/>
      <c r="W45" s="60"/>
      <c r="X45" s="116"/>
      <c r="Y45" s="60"/>
      <c r="Z45" s="116"/>
    </row>
    <row r="46" spans="1:26" ht="9.75" customHeight="1">
      <c r="A46" s="123">
        <v>18</v>
      </c>
      <c r="B46" s="124"/>
      <c r="C46" s="121"/>
      <c r="D46" s="26"/>
      <c r="E46" s="29"/>
      <c r="F46" s="117"/>
      <c r="G46" s="60"/>
      <c r="H46" s="117"/>
      <c r="I46" s="60"/>
      <c r="J46" s="117"/>
      <c r="K46" s="60"/>
      <c r="L46" s="117"/>
      <c r="M46" s="60"/>
      <c r="N46" s="117"/>
      <c r="O46" s="60"/>
      <c r="P46" s="117"/>
      <c r="Q46" s="60"/>
      <c r="R46" s="117"/>
      <c r="S46" s="60"/>
      <c r="T46" s="117"/>
      <c r="U46" s="60"/>
      <c r="V46" s="116"/>
      <c r="W46" s="60"/>
      <c r="X46" s="116"/>
      <c r="Y46" s="60"/>
      <c r="Z46" s="116"/>
    </row>
    <row r="47" spans="1:26" ht="9.75" customHeight="1">
      <c r="A47" s="123"/>
      <c r="B47" s="124"/>
      <c r="C47" s="121"/>
      <c r="D47" s="26"/>
      <c r="E47" s="29"/>
      <c r="F47" s="117"/>
      <c r="G47" s="60"/>
      <c r="H47" s="117"/>
      <c r="I47" s="60"/>
      <c r="J47" s="117"/>
      <c r="K47" s="60"/>
      <c r="L47" s="117"/>
      <c r="M47" s="60"/>
      <c r="N47" s="117"/>
      <c r="O47" s="60"/>
      <c r="P47" s="117"/>
      <c r="Q47" s="60"/>
      <c r="R47" s="117"/>
      <c r="S47" s="60"/>
      <c r="T47" s="117"/>
      <c r="U47" s="60"/>
      <c r="V47" s="116"/>
      <c r="W47" s="60"/>
      <c r="X47" s="116"/>
      <c r="Y47" s="60"/>
      <c r="Z47" s="116"/>
    </row>
    <row r="48" spans="1:26" ht="9.75" customHeight="1">
      <c r="A48" s="123">
        <v>19</v>
      </c>
      <c r="B48" s="124"/>
      <c r="C48" s="121"/>
      <c r="D48" s="26"/>
      <c r="E48" s="29"/>
      <c r="F48" s="117"/>
      <c r="G48" s="60"/>
      <c r="H48" s="117"/>
      <c r="I48" s="60"/>
      <c r="J48" s="117"/>
      <c r="K48" s="60"/>
      <c r="L48" s="117"/>
      <c r="M48" s="60"/>
      <c r="N48" s="117"/>
      <c r="O48" s="60"/>
      <c r="P48" s="117"/>
      <c r="Q48" s="60"/>
      <c r="R48" s="117"/>
      <c r="S48" s="60"/>
      <c r="T48" s="117"/>
      <c r="U48" s="60"/>
      <c r="V48" s="116"/>
      <c r="W48" s="60"/>
      <c r="X48" s="116"/>
      <c r="Y48" s="60"/>
      <c r="Z48" s="116"/>
    </row>
    <row r="49" spans="1:26" ht="9.75" customHeight="1">
      <c r="A49" s="123"/>
      <c r="B49" s="124"/>
      <c r="C49" s="121"/>
      <c r="D49" s="26"/>
      <c r="E49" s="29"/>
      <c r="F49" s="117"/>
      <c r="G49" s="60"/>
      <c r="H49" s="117"/>
      <c r="I49" s="60"/>
      <c r="J49" s="117"/>
      <c r="K49" s="60"/>
      <c r="L49" s="117"/>
      <c r="M49" s="60"/>
      <c r="N49" s="117"/>
      <c r="O49" s="60"/>
      <c r="P49" s="117"/>
      <c r="Q49" s="60"/>
      <c r="R49" s="117"/>
      <c r="S49" s="60"/>
      <c r="T49" s="117"/>
      <c r="U49" s="60"/>
      <c r="V49" s="116"/>
      <c r="W49" s="60"/>
      <c r="X49" s="116"/>
      <c r="Y49" s="60"/>
      <c r="Z49" s="116"/>
    </row>
    <row r="50" spans="1:26" ht="9.75" customHeight="1">
      <c r="A50" s="123">
        <v>20</v>
      </c>
      <c r="B50" s="124"/>
      <c r="C50" s="121"/>
      <c r="D50" s="26"/>
      <c r="E50" s="29"/>
      <c r="F50" s="117"/>
      <c r="G50" s="60"/>
      <c r="H50" s="117"/>
      <c r="I50" s="60"/>
      <c r="J50" s="117"/>
      <c r="K50" s="60"/>
      <c r="L50" s="117"/>
      <c r="M50" s="60"/>
      <c r="N50" s="117"/>
      <c r="O50" s="60"/>
      <c r="P50" s="117"/>
      <c r="Q50" s="60"/>
      <c r="R50" s="117"/>
      <c r="S50" s="60"/>
      <c r="T50" s="117"/>
      <c r="U50" s="60"/>
      <c r="V50" s="116"/>
      <c r="W50" s="60"/>
      <c r="X50" s="116"/>
      <c r="Y50" s="60"/>
      <c r="Z50" s="116"/>
    </row>
    <row r="51" spans="1:26" ht="9.75" customHeight="1">
      <c r="A51" s="123"/>
      <c r="B51" s="124"/>
      <c r="C51" s="121"/>
      <c r="D51" s="26"/>
      <c r="E51" s="29"/>
      <c r="F51" s="117"/>
      <c r="G51" s="60"/>
      <c r="H51" s="117"/>
      <c r="I51" s="60"/>
      <c r="J51" s="117"/>
      <c r="K51" s="60"/>
      <c r="L51" s="117"/>
      <c r="M51" s="60"/>
      <c r="N51" s="117"/>
      <c r="O51" s="60"/>
      <c r="P51" s="117"/>
      <c r="Q51" s="60"/>
      <c r="R51" s="117"/>
      <c r="S51" s="60"/>
      <c r="T51" s="117"/>
      <c r="U51" s="60"/>
      <c r="V51" s="116"/>
      <c r="W51" s="60"/>
      <c r="X51" s="116"/>
      <c r="Y51" s="60"/>
      <c r="Z51" s="116"/>
    </row>
    <row r="52" spans="1:26" ht="9.75" customHeight="1">
      <c r="A52" s="123">
        <v>21</v>
      </c>
      <c r="B52" s="124"/>
      <c r="C52" s="121"/>
      <c r="D52" s="26"/>
      <c r="E52" s="29"/>
      <c r="F52" s="117"/>
      <c r="G52" s="60"/>
      <c r="H52" s="117"/>
      <c r="I52" s="60"/>
      <c r="J52" s="117"/>
      <c r="K52" s="60"/>
      <c r="L52" s="117"/>
      <c r="M52" s="60"/>
      <c r="N52" s="117"/>
      <c r="O52" s="60"/>
      <c r="P52" s="117"/>
      <c r="Q52" s="60"/>
      <c r="R52" s="117"/>
      <c r="S52" s="60"/>
      <c r="T52" s="117"/>
      <c r="U52" s="60"/>
      <c r="V52" s="116"/>
      <c r="W52" s="60"/>
      <c r="X52" s="116"/>
      <c r="Y52" s="60"/>
      <c r="Z52" s="116"/>
    </row>
    <row r="53" spans="1:26" ht="9.75" customHeight="1">
      <c r="A53" s="123"/>
      <c r="B53" s="124"/>
      <c r="C53" s="121"/>
      <c r="D53" s="26"/>
      <c r="E53" s="29"/>
      <c r="F53" s="117"/>
      <c r="G53" s="60"/>
      <c r="H53" s="117"/>
      <c r="I53" s="60"/>
      <c r="J53" s="117"/>
      <c r="K53" s="60"/>
      <c r="L53" s="117"/>
      <c r="M53" s="60"/>
      <c r="N53" s="117"/>
      <c r="O53" s="60"/>
      <c r="P53" s="117"/>
      <c r="Q53" s="60"/>
      <c r="R53" s="117"/>
      <c r="S53" s="60"/>
      <c r="T53" s="117"/>
      <c r="U53" s="60"/>
      <c r="V53" s="116"/>
      <c r="W53" s="60"/>
      <c r="X53" s="116"/>
      <c r="Y53" s="60"/>
      <c r="Z53" s="116"/>
    </row>
    <row r="54" spans="1:26" ht="9.75" customHeight="1">
      <c r="A54" s="123">
        <v>22</v>
      </c>
      <c r="B54" s="124"/>
      <c r="C54" s="121"/>
      <c r="D54" s="26"/>
      <c r="E54" s="16"/>
      <c r="F54" s="117"/>
      <c r="G54" s="61"/>
      <c r="H54" s="117"/>
      <c r="I54" s="61"/>
      <c r="J54" s="117"/>
      <c r="K54" s="61"/>
      <c r="L54" s="117"/>
      <c r="M54" s="61"/>
      <c r="N54" s="117"/>
      <c r="O54" s="61"/>
      <c r="P54" s="117"/>
      <c r="Q54" s="61"/>
      <c r="R54" s="117"/>
      <c r="S54" s="61"/>
      <c r="T54" s="117"/>
      <c r="U54" s="61"/>
      <c r="V54" s="116"/>
      <c r="W54" s="61"/>
      <c r="X54" s="116"/>
      <c r="Y54" s="61"/>
      <c r="Z54" s="116"/>
    </row>
    <row r="55" spans="1:26" ht="9.75" customHeight="1">
      <c r="A55" s="123"/>
      <c r="B55" s="124"/>
      <c r="C55" s="121"/>
      <c r="D55" s="26"/>
      <c r="E55" s="16"/>
      <c r="F55" s="117"/>
      <c r="G55" s="61"/>
      <c r="H55" s="117"/>
      <c r="I55" s="61"/>
      <c r="J55" s="117"/>
      <c r="K55" s="61"/>
      <c r="L55" s="117"/>
      <c r="M55" s="61"/>
      <c r="N55" s="117"/>
      <c r="O55" s="61"/>
      <c r="P55" s="117"/>
      <c r="Q55" s="61"/>
      <c r="R55" s="117"/>
      <c r="S55" s="61"/>
      <c r="T55" s="117"/>
      <c r="U55" s="61"/>
      <c r="V55" s="116"/>
      <c r="W55" s="61"/>
      <c r="X55" s="116"/>
      <c r="Y55" s="61"/>
      <c r="Z55" s="116"/>
    </row>
    <row r="56" spans="1:26" ht="9.75" customHeight="1">
      <c r="A56" s="123">
        <v>23</v>
      </c>
      <c r="B56" s="124"/>
      <c r="C56" s="121"/>
      <c r="D56" s="26"/>
      <c r="E56" s="16"/>
      <c r="F56" s="117"/>
      <c r="G56" s="61"/>
      <c r="H56" s="117"/>
      <c r="I56" s="61"/>
      <c r="J56" s="117"/>
      <c r="K56" s="61"/>
      <c r="L56" s="117"/>
      <c r="M56" s="61"/>
      <c r="N56" s="117"/>
      <c r="O56" s="61"/>
      <c r="P56" s="117"/>
      <c r="Q56" s="61"/>
      <c r="R56" s="117"/>
      <c r="S56" s="61"/>
      <c r="T56" s="117"/>
      <c r="U56" s="61"/>
      <c r="V56" s="116"/>
      <c r="W56" s="61"/>
      <c r="X56" s="116"/>
      <c r="Y56" s="61"/>
      <c r="Z56" s="116"/>
    </row>
    <row r="57" spans="1:26" ht="9.75" customHeight="1">
      <c r="A57" s="123"/>
      <c r="B57" s="124"/>
      <c r="C57" s="121"/>
      <c r="D57" s="26"/>
      <c r="E57" s="16"/>
      <c r="F57" s="117"/>
      <c r="G57" s="61"/>
      <c r="H57" s="117"/>
      <c r="I57" s="61"/>
      <c r="J57" s="117"/>
      <c r="K57" s="61"/>
      <c r="L57" s="117"/>
      <c r="M57" s="61"/>
      <c r="N57" s="117"/>
      <c r="O57" s="61"/>
      <c r="P57" s="117"/>
      <c r="Q57" s="61"/>
      <c r="R57" s="117"/>
      <c r="S57" s="61"/>
      <c r="T57" s="117"/>
      <c r="U57" s="61"/>
      <c r="V57" s="116"/>
      <c r="W57" s="61"/>
      <c r="X57" s="116"/>
      <c r="Y57" s="61"/>
      <c r="Z57" s="116"/>
    </row>
    <row r="58" spans="1:26" ht="9.75" customHeight="1">
      <c r="A58" s="123">
        <v>24</v>
      </c>
      <c r="B58" s="124"/>
      <c r="C58" s="121"/>
      <c r="D58" s="26"/>
      <c r="E58" s="16"/>
      <c r="F58" s="117"/>
      <c r="G58" s="61"/>
      <c r="H58" s="117"/>
      <c r="I58" s="61"/>
      <c r="J58" s="117"/>
      <c r="K58" s="61"/>
      <c r="L58" s="117"/>
      <c r="M58" s="61"/>
      <c r="N58" s="117"/>
      <c r="O58" s="61"/>
      <c r="P58" s="117"/>
      <c r="Q58" s="61"/>
      <c r="R58" s="117"/>
      <c r="S58" s="61"/>
      <c r="T58" s="117"/>
      <c r="U58" s="61"/>
      <c r="V58" s="116"/>
      <c r="W58" s="61"/>
      <c r="X58" s="116"/>
      <c r="Y58" s="61"/>
      <c r="Z58" s="116"/>
    </row>
    <row r="59" spans="1:26" ht="9.75" customHeight="1">
      <c r="A59" s="123"/>
      <c r="B59" s="124"/>
      <c r="C59" s="121"/>
      <c r="D59" s="26"/>
      <c r="E59" s="16"/>
      <c r="F59" s="117"/>
      <c r="G59" s="61"/>
      <c r="H59" s="117"/>
      <c r="I59" s="61"/>
      <c r="J59" s="117"/>
      <c r="K59" s="61"/>
      <c r="L59" s="117"/>
      <c r="M59" s="61"/>
      <c r="N59" s="117"/>
      <c r="O59" s="61"/>
      <c r="P59" s="117"/>
      <c r="Q59" s="61"/>
      <c r="R59" s="117"/>
      <c r="S59" s="61"/>
      <c r="T59" s="117"/>
      <c r="U59" s="61"/>
      <c r="V59" s="116"/>
      <c r="W59" s="61"/>
      <c r="X59" s="116"/>
      <c r="Y59" s="61"/>
      <c r="Z59" s="116"/>
    </row>
    <row r="60" spans="1:26" ht="9.75" customHeight="1">
      <c r="A60" s="123">
        <v>25</v>
      </c>
      <c r="B60" s="124"/>
      <c r="C60" s="122"/>
      <c r="D60" s="26"/>
      <c r="E60" s="16"/>
      <c r="F60" s="119"/>
      <c r="G60" s="61"/>
      <c r="H60" s="119"/>
      <c r="I60" s="61"/>
      <c r="J60" s="119"/>
      <c r="K60" s="61"/>
      <c r="L60" s="119"/>
      <c r="M60" s="61"/>
      <c r="N60" s="119"/>
      <c r="O60" s="61"/>
      <c r="P60" s="119"/>
      <c r="Q60" s="61"/>
      <c r="R60" s="119"/>
      <c r="S60" s="61"/>
      <c r="T60" s="119"/>
      <c r="U60" s="61"/>
      <c r="V60" s="120"/>
      <c r="W60" s="61"/>
      <c r="X60" s="120"/>
      <c r="Y60" s="61"/>
      <c r="Z60" s="120"/>
    </row>
    <row r="61" spans="1:26" ht="9.75" customHeight="1">
      <c r="A61" s="123"/>
      <c r="B61" s="124"/>
      <c r="C61" s="121"/>
      <c r="D61" s="26"/>
      <c r="E61" s="16"/>
      <c r="F61" s="117"/>
      <c r="G61" s="61"/>
      <c r="H61" s="117"/>
      <c r="I61" s="61"/>
      <c r="J61" s="117"/>
      <c r="K61" s="61"/>
      <c r="L61" s="117"/>
      <c r="M61" s="61"/>
      <c r="N61" s="117"/>
      <c r="O61" s="61"/>
      <c r="P61" s="117"/>
      <c r="Q61" s="61"/>
      <c r="R61" s="117"/>
      <c r="S61" s="61"/>
      <c r="T61" s="117"/>
      <c r="U61" s="61"/>
      <c r="V61" s="116"/>
      <c r="W61" s="61"/>
      <c r="X61" s="116"/>
      <c r="Y61" s="61"/>
      <c r="Z61" s="116"/>
    </row>
    <row r="62" spans="1:26" ht="9.75" customHeight="1">
      <c r="A62" s="123">
        <v>26</v>
      </c>
      <c r="B62" s="124"/>
      <c r="C62" s="122"/>
      <c r="D62" s="26"/>
      <c r="E62" s="16"/>
      <c r="F62" s="119"/>
      <c r="G62" s="61"/>
      <c r="H62" s="119"/>
      <c r="I62" s="61"/>
      <c r="J62" s="119"/>
      <c r="K62" s="61"/>
      <c r="L62" s="119"/>
      <c r="M62" s="61"/>
      <c r="N62" s="119"/>
      <c r="O62" s="61"/>
      <c r="P62" s="119"/>
      <c r="Q62" s="61"/>
      <c r="R62" s="119"/>
      <c r="S62" s="61"/>
      <c r="T62" s="119"/>
      <c r="U62" s="61"/>
      <c r="V62" s="120"/>
      <c r="W62" s="61"/>
      <c r="X62" s="120"/>
      <c r="Y62" s="61"/>
      <c r="Z62" s="120"/>
    </row>
    <row r="63" spans="1:26" ht="9.75" customHeight="1">
      <c r="A63" s="123"/>
      <c r="B63" s="124"/>
      <c r="C63" s="121"/>
      <c r="D63" s="26"/>
      <c r="E63" s="16"/>
      <c r="F63" s="117"/>
      <c r="G63" s="61"/>
      <c r="H63" s="117"/>
      <c r="I63" s="61"/>
      <c r="J63" s="117"/>
      <c r="K63" s="61"/>
      <c r="L63" s="117"/>
      <c r="M63" s="61"/>
      <c r="N63" s="117"/>
      <c r="O63" s="61"/>
      <c r="P63" s="117"/>
      <c r="Q63" s="61"/>
      <c r="R63" s="117"/>
      <c r="S63" s="61"/>
      <c r="T63" s="117"/>
      <c r="U63" s="61"/>
      <c r="V63" s="116"/>
      <c r="W63" s="61"/>
      <c r="X63" s="116"/>
      <c r="Y63" s="61"/>
      <c r="Z63" s="116"/>
    </row>
    <row r="64" spans="1:26" ht="9.75" customHeight="1">
      <c r="A64" s="123">
        <v>27</v>
      </c>
      <c r="B64" s="124"/>
      <c r="C64" s="122"/>
      <c r="D64" s="26"/>
      <c r="E64" s="16"/>
      <c r="F64" s="119"/>
      <c r="G64" s="61"/>
      <c r="H64" s="119"/>
      <c r="I64" s="61"/>
      <c r="J64" s="119"/>
      <c r="K64" s="61"/>
      <c r="L64" s="119"/>
      <c r="M64" s="61"/>
      <c r="N64" s="119"/>
      <c r="O64" s="61"/>
      <c r="P64" s="119"/>
      <c r="Q64" s="61"/>
      <c r="R64" s="119"/>
      <c r="S64" s="61"/>
      <c r="T64" s="119"/>
      <c r="U64" s="61"/>
      <c r="V64" s="120"/>
      <c r="W64" s="61"/>
      <c r="X64" s="120"/>
      <c r="Y64" s="61"/>
      <c r="Z64" s="120"/>
    </row>
    <row r="65" spans="1:26" ht="9.75" customHeight="1">
      <c r="A65" s="123"/>
      <c r="B65" s="124"/>
      <c r="C65" s="121"/>
      <c r="D65" s="26"/>
      <c r="E65" s="16"/>
      <c r="F65" s="117"/>
      <c r="G65" s="61"/>
      <c r="H65" s="117"/>
      <c r="I65" s="61"/>
      <c r="J65" s="117"/>
      <c r="K65" s="61"/>
      <c r="L65" s="117"/>
      <c r="M65" s="61"/>
      <c r="N65" s="117"/>
      <c r="O65" s="61"/>
      <c r="P65" s="117"/>
      <c r="Q65" s="61"/>
      <c r="R65" s="117"/>
      <c r="S65" s="61"/>
      <c r="T65" s="117"/>
      <c r="U65" s="61"/>
      <c r="V65" s="116"/>
      <c r="W65" s="61"/>
      <c r="X65" s="116"/>
      <c r="Y65" s="61"/>
      <c r="Z65" s="116"/>
    </row>
    <row r="66" spans="1:26" ht="9.75" customHeight="1">
      <c r="A66" s="123">
        <v>28</v>
      </c>
      <c r="B66" s="124"/>
      <c r="C66" s="122"/>
      <c r="D66" s="26"/>
      <c r="E66" s="16"/>
      <c r="F66" s="119"/>
      <c r="G66" s="61"/>
      <c r="H66" s="119"/>
      <c r="I66" s="61"/>
      <c r="J66" s="119"/>
      <c r="K66" s="61"/>
      <c r="L66" s="119"/>
      <c r="M66" s="61"/>
      <c r="N66" s="119"/>
      <c r="O66" s="61"/>
      <c r="P66" s="119"/>
      <c r="Q66" s="61"/>
      <c r="R66" s="119"/>
      <c r="S66" s="61"/>
      <c r="T66" s="119"/>
      <c r="U66" s="61"/>
      <c r="V66" s="120"/>
      <c r="W66" s="61"/>
      <c r="X66" s="120"/>
      <c r="Y66" s="61"/>
      <c r="Z66" s="120"/>
    </row>
    <row r="67" spans="1:26" ht="9.75" customHeight="1">
      <c r="A67" s="123"/>
      <c r="B67" s="124"/>
      <c r="C67" s="121"/>
      <c r="D67" s="26"/>
      <c r="E67" s="16"/>
      <c r="F67" s="117"/>
      <c r="G67" s="61"/>
      <c r="H67" s="117"/>
      <c r="I67" s="61"/>
      <c r="J67" s="117"/>
      <c r="K67" s="61"/>
      <c r="L67" s="117"/>
      <c r="M67" s="61"/>
      <c r="N67" s="117"/>
      <c r="O67" s="61"/>
      <c r="P67" s="117"/>
      <c r="Q67" s="61"/>
      <c r="R67" s="117"/>
      <c r="S67" s="61"/>
      <c r="T67" s="117"/>
      <c r="U67" s="61"/>
      <c r="V67" s="116"/>
      <c r="W67" s="61"/>
      <c r="X67" s="116"/>
      <c r="Y67" s="61"/>
      <c r="Z67" s="116"/>
    </row>
    <row r="68" spans="1:26" ht="9.75" customHeight="1">
      <c r="A68" s="123">
        <v>29</v>
      </c>
      <c r="B68" s="124"/>
      <c r="C68" s="122"/>
      <c r="D68" s="26"/>
      <c r="E68" s="16"/>
      <c r="F68" s="119"/>
      <c r="G68" s="61"/>
      <c r="H68" s="119"/>
      <c r="I68" s="61"/>
      <c r="J68" s="119"/>
      <c r="K68" s="61"/>
      <c r="L68" s="119"/>
      <c r="M68" s="61"/>
      <c r="N68" s="119"/>
      <c r="O68" s="61"/>
      <c r="P68" s="119"/>
      <c r="Q68" s="61"/>
      <c r="R68" s="119"/>
      <c r="S68" s="61"/>
      <c r="T68" s="119"/>
      <c r="U68" s="61"/>
      <c r="V68" s="120"/>
      <c r="W68" s="61"/>
      <c r="X68" s="120"/>
      <c r="Y68" s="61"/>
      <c r="Z68" s="120"/>
    </row>
    <row r="69" spans="1:26" ht="9.75" customHeight="1">
      <c r="A69" s="123"/>
      <c r="B69" s="124"/>
      <c r="C69" s="121"/>
      <c r="D69" s="26"/>
      <c r="E69" s="16"/>
      <c r="F69" s="117"/>
      <c r="G69" s="61"/>
      <c r="H69" s="117"/>
      <c r="I69" s="61"/>
      <c r="J69" s="117"/>
      <c r="K69" s="61"/>
      <c r="L69" s="117"/>
      <c r="M69" s="61"/>
      <c r="N69" s="117"/>
      <c r="O69" s="61"/>
      <c r="P69" s="117"/>
      <c r="Q69" s="61"/>
      <c r="R69" s="117"/>
      <c r="S69" s="61"/>
      <c r="T69" s="117"/>
      <c r="U69" s="61"/>
      <c r="V69" s="116"/>
      <c r="W69" s="61"/>
      <c r="X69" s="116"/>
      <c r="Y69" s="61"/>
      <c r="Z69" s="116"/>
    </row>
    <row r="70" spans="1:26" ht="9.75" customHeight="1">
      <c r="A70" s="123">
        <v>30</v>
      </c>
      <c r="B70" s="124"/>
      <c r="C70" s="121"/>
      <c r="D70" s="27"/>
      <c r="E70" s="17"/>
      <c r="F70" s="117"/>
      <c r="G70" s="62"/>
      <c r="H70" s="117"/>
      <c r="I70" s="62"/>
      <c r="J70" s="117"/>
      <c r="K70" s="62"/>
      <c r="L70" s="117"/>
      <c r="M70" s="62"/>
      <c r="N70" s="117"/>
      <c r="O70" s="62"/>
      <c r="P70" s="117"/>
      <c r="Q70" s="62"/>
      <c r="R70" s="117"/>
      <c r="S70" s="62"/>
      <c r="T70" s="117"/>
      <c r="U70" s="62"/>
      <c r="V70" s="116"/>
      <c r="W70" s="62"/>
      <c r="X70" s="116"/>
      <c r="Y70" s="62"/>
      <c r="Z70" s="116"/>
    </row>
    <row r="71" spans="1:2" ht="6.75" customHeight="1">
      <c r="A71" s="123"/>
      <c r="B71" s="124"/>
    </row>
  </sheetData>
  <sheetProtection password="EA98" sheet="1" objects="1" scenarios="1"/>
  <mergeCells count="452">
    <mergeCell ref="V17:V18"/>
    <mergeCell ref="V19:V20"/>
    <mergeCell ref="S13:S14"/>
    <mergeCell ref="U13:U14"/>
    <mergeCell ref="W13:W14"/>
    <mergeCell ref="Y13:Y14"/>
    <mergeCell ref="D13:D14"/>
    <mergeCell ref="E13:E14"/>
    <mergeCell ref="G13:G14"/>
    <mergeCell ref="I13:I14"/>
    <mergeCell ref="K13:K14"/>
    <mergeCell ref="F21:F22"/>
    <mergeCell ref="F23:F24"/>
    <mergeCell ref="F25:F26"/>
    <mergeCell ref="H25:H26"/>
    <mergeCell ref="H23:H24"/>
    <mergeCell ref="Q13:Q14"/>
    <mergeCell ref="H17:H18"/>
    <mergeCell ref="J19:J20"/>
    <mergeCell ref="H19:H20"/>
    <mergeCell ref="P15:P16"/>
    <mergeCell ref="X39:X40"/>
    <mergeCell ref="X41:X42"/>
    <mergeCell ref="X43:X44"/>
    <mergeCell ref="X31:X32"/>
    <mergeCell ref="X33:X34"/>
    <mergeCell ref="H21:H22"/>
    <mergeCell ref="X21:X22"/>
    <mergeCell ref="X23:X24"/>
    <mergeCell ref="N21:N22"/>
    <mergeCell ref="P21:P22"/>
    <mergeCell ref="V23:V24"/>
    <mergeCell ref="P23:P24"/>
    <mergeCell ref="T23:T24"/>
    <mergeCell ref="R21:R22"/>
    <mergeCell ref="N23:N24"/>
    <mergeCell ref="T21:T22"/>
    <mergeCell ref="N17:N18"/>
    <mergeCell ref="L19:L20"/>
    <mergeCell ref="P19:P20"/>
    <mergeCell ref="R19:R20"/>
    <mergeCell ref="H15:H16"/>
    <mergeCell ref="O13:O14"/>
    <mergeCell ref="R17:R18"/>
    <mergeCell ref="Z45:Z46"/>
    <mergeCell ref="Z47:Z48"/>
    <mergeCell ref="Z31:Z32"/>
    <mergeCell ref="Z33:Z34"/>
    <mergeCell ref="Z35:Z36"/>
    <mergeCell ref="Z37:Z38"/>
    <mergeCell ref="R33:R34"/>
    <mergeCell ref="T33:T34"/>
    <mergeCell ref="Z49:Z50"/>
    <mergeCell ref="Z51:Z52"/>
    <mergeCell ref="Z59:Z60"/>
    <mergeCell ref="Z53:Z54"/>
    <mergeCell ref="Z55:Z56"/>
    <mergeCell ref="Z57:Z58"/>
    <mergeCell ref="Z39:Z40"/>
    <mergeCell ref="Z41:Z42"/>
    <mergeCell ref="Z21:Z22"/>
    <mergeCell ref="Z23:Z24"/>
    <mergeCell ref="Z25:Z26"/>
    <mergeCell ref="Z27:Z28"/>
    <mergeCell ref="Z29:Z30"/>
    <mergeCell ref="X51:X52"/>
    <mergeCell ref="X47:X48"/>
    <mergeCell ref="X49:X50"/>
    <mergeCell ref="X35:X36"/>
    <mergeCell ref="Z43:Z44"/>
    <mergeCell ref="X53:X54"/>
    <mergeCell ref="X55:X56"/>
    <mergeCell ref="X57:X58"/>
    <mergeCell ref="X59:X60"/>
    <mergeCell ref="Y10:Z10"/>
    <mergeCell ref="Z13:Z14"/>
    <mergeCell ref="Z15:Z16"/>
    <mergeCell ref="Z17:Z18"/>
    <mergeCell ref="Z19:Z20"/>
    <mergeCell ref="X45:X46"/>
    <mergeCell ref="X27:X28"/>
    <mergeCell ref="X29:X30"/>
    <mergeCell ref="T27:T28"/>
    <mergeCell ref="V39:V40"/>
    <mergeCell ref="V43:V44"/>
    <mergeCell ref="V27:V28"/>
    <mergeCell ref="V35:V36"/>
    <mergeCell ref="V37:V38"/>
    <mergeCell ref="T31:T32"/>
    <mergeCell ref="X37:X38"/>
    <mergeCell ref="V21:V22"/>
    <mergeCell ref="V25:V26"/>
    <mergeCell ref="R29:R30"/>
    <mergeCell ref="P31:P32"/>
    <mergeCell ref="V29:V30"/>
    <mergeCell ref="W10:X10"/>
    <mergeCell ref="X13:X14"/>
    <mergeCell ref="X15:X16"/>
    <mergeCell ref="X17:X18"/>
    <mergeCell ref="U10:V10"/>
    <mergeCell ref="V13:V14"/>
    <mergeCell ref="V15:V16"/>
    <mergeCell ref="X25:X26"/>
    <mergeCell ref="L37:L38"/>
    <mergeCell ref="L29:L30"/>
    <mergeCell ref="L31:L32"/>
    <mergeCell ref="L27:L28"/>
    <mergeCell ref="T37:T38"/>
    <mergeCell ref="R37:R38"/>
    <mergeCell ref="R25:R26"/>
    <mergeCell ref="N37:N38"/>
    <mergeCell ref="L21:L22"/>
    <mergeCell ref="N15:N16"/>
    <mergeCell ref="N13:N14"/>
    <mergeCell ref="L13:L14"/>
    <mergeCell ref="L15:L16"/>
    <mergeCell ref="M13:M14"/>
    <mergeCell ref="N19:N20"/>
    <mergeCell ref="L17:L18"/>
    <mergeCell ref="N33:N34"/>
    <mergeCell ref="J23:J24"/>
    <mergeCell ref="J35:J36"/>
    <mergeCell ref="J31:J32"/>
    <mergeCell ref="J27:J28"/>
    <mergeCell ref="K10:L10"/>
    <mergeCell ref="J17:J18"/>
    <mergeCell ref="L25:L26"/>
    <mergeCell ref="J21:J22"/>
    <mergeCell ref="L35:L36"/>
    <mergeCell ref="L23:L24"/>
    <mergeCell ref="C27:C28"/>
    <mergeCell ref="C29:C30"/>
    <mergeCell ref="B28:B29"/>
    <mergeCell ref="B26:B27"/>
    <mergeCell ref="C25:C26"/>
    <mergeCell ref="J25:J26"/>
    <mergeCell ref="F29:F30"/>
    <mergeCell ref="H27:H28"/>
    <mergeCell ref="F27:F28"/>
    <mergeCell ref="C13:C14"/>
    <mergeCell ref="C15:C16"/>
    <mergeCell ref="C17:C18"/>
    <mergeCell ref="B12:B13"/>
    <mergeCell ref="B14:B15"/>
    <mergeCell ref="B18:B19"/>
    <mergeCell ref="A12:A13"/>
    <mergeCell ref="A14:A15"/>
    <mergeCell ref="A16:A17"/>
    <mergeCell ref="A18:A19"/>
    <mergeCell ref="B20:B21"/>
    <mergeCell ref="B16:B17"/>
    <mergeCell ref="A20:A21"/>
    <mergeCell ref="F35:F36"/>
    <mergeCell ref="B34:B35"/>
    <mergeCell ref="F33:F34"/>
    <mergeCell ref="H35:H36"/>
    <mergeCell ref="C37:C38"/>
    <mergeCell ref="C35:C36"/>
    <mergeCell ref="C33:C34"/>
    <mergeCell ref="B32:B33"/>
    <mergeCell ref="F31:F32"/>
    <mergeCell ref="H31:H32"/>
    <mergeCell ref="A22:A23"/>
    <mergeCell ref="A24:A25"/>
    <mergeCell ref="C19:C20"/>
    <mergeCell ref="B24:B25"/>
    <mergeCell ref="H29:H30"/>
    <mergeCell ref="C21:C22"/>
    <mergeCell ref="B22:B23"/>
    <mergeCell ref="C23:C24"/>
    <mergeCell ref="A28:A29"/>
    <mergeCell ref="A26:A27"/>
    <mergeCell ref="A30:A31"/>
    <mergeCell ref="A32:A33"/>
    <mergeCell ref="A36:A37"/>
    <mergeCell ref="A40:A41"/>
    <mergeCell ref="B36:B37"/>
    <mergeCell ref="C31:C32"/>
    <mergeCell ref="B30:B31"/>
    <mergeCell ref="A34:A35"/>
    <mergeCell ref="V41:V42"/>
    <mergeCell ref="T29:T30"/>
    <mergeCell ref="T39:T40"/>
    <mergeCell ref="T41:T42"/>
    <mergeCell ref="V33:V34"/>
    <mergeCell ref="V31:V32"/>
    <mergeCell ref="T35:T36"/>
    <mergeCell ref="P37:P38"/>
    <mergeCell ref="R39:R40"/>
    <mergeCell ref="P33:P34"/>
    <mergeCell ref="P39:P40"/>
    <mergeCell ref="R41:R42"/>
    <mergeCell ref="J37:J38"/>
    <mergeCell ref="N39:N40"/>
    <mergeCell ref="R35:R36"/>
    <mergeCell ref="L39:L40"/>
    <mergeCell ref="N41:N42"/>
    <mergeCell ref="S10:T10"/>
    <mergeCell ref="T17:T18"/>
    <mergeCell ref="P13:P14"/>
    <mergeCell ref="T13:T14"/>
    <mergeCell ref="T15:T16"/>
    <mergeCell ref="P35:P36"/>
    <mergeCell ref="T19:T20"/>
    <mergeCell ref="P17:P18"/>
    <mergeCell ref="R31:R32"/>
    <mergeCell ref="R27:R28"/>
    <mergeCell ref="P43:P44"/>
    <mergeCell ref="R23:R24"/>
    <mergeCell ref="T25:T26"/>
    <mergeCell ref="A42:A43"/>
    <mergeCell ref="B42:B43"/>
    <mergeCell ref="C43:C44"/>
    <mergeCell ref="F43:F44"/>
    <mergeCell ref="C41:C42"/>
    <mergeCell ref="F41:F42"/>
    <mergeCell ref="P41:P42"/>
    <mergeCell ref="L41:L42"/>
    <mergeCell ref="B44:B45"/>
    <mergeCell ref="C45:C46"/>
    <mergeCell ref="A46:A47"/>
    <mergeCell ref="B46:B47"/>
    <mergeCell ref="C47:C48"/>
    <mergeCell ref="A48:A49"/>
    <mergeCell ref="B48:B49"/>
    <mergeCell ref="F47:F48"/>
    <mergeCell ref="B40:B41"/>
    <mergeCell ref="J45:J46"/>
    <mergeCell ref="H41:H42"/>
    <mergeCell ref="H39:H40"/>
    <mergeCell ref="J39:J40"/>
    <mergeCell ref="A44:A45"/>
    <mergeCell ref="A38:A39"/>
    <mergeCell ref="B38:B39"/>
    <mergeCell ref="C39:C40"/>
    <mergeCell ref="H37:H38"/>
    <mergeCell ref="F37:F38"/>
    <mergeCell ref="N29:N30"/>
    <mergeCell ref="C49:C50"/>
    <mergeCell ref="J43:J44"/>
    <mergeCell ref="J41:J42"/>
    <mergeCell ref="L33:L34"/>
    <mergeCell ref="L45:L46"/>
    <mergeCell ref="H47:H48"/>
    <mergeCell ref="N45:N46"/>
    <mergeCell ref="L43:L44"/>
    <mergeCell ref="N43:N44"/>
    <mergeCell ref="C59:C60"/>
    <mergeCell ref="C51:C52"/>
    <mergeCell ref="C53:C54"/>
    <mergeCell ref="B60:B61"/>
    <mergeCell ref="H59:H60"/>
    <mergeCell ref="H55:H56"/>
    <mergeCell ref="F51:F52"/>
    <mergeCell ref="H53:H54"/>
    <mergeCell ref="H57:H58"/>
    <mergeCell ref="J53:J54"/>
    <mergeCell ref="A54:A55"/>
    <mergeCell ref="A56:A57"/>
    <mergeCell ref="R47:R48"/>
    <mergeCell ref="T47:T48"/>
    <mergeCell ref="V47:V48"/>
    <mergeCell ref="J47:J48"/>
    <mergeCell ref="L47:L48"/>
    <mergeCell ref="N47:N48"/>
    <mergeCell ref="P47:P48"/>
    <mergeCell ref="A58:A59"/>
    <mergeCell ref="A60:A61"/>
    <mergeCell ref="B50:B51"/>
    <mergeCell ref="B52:B53"/>
    <mergeCell ref="B54:B55"/>
    <mergeCell ref="B56:B57"/>
    <mergeCell ref="A52:A53"/>
    <mergeCell ref="A50:A51"/>
    <mergeCell ref="B58:B59"/>
    <mergeCell ref="V53:V54"/>
    <mergeCell ref="R51:R52"/>
    <mergeCell ref="T51:T52"/>
    <mergeCell ref="V51:V52"/>
    <mergeCell ref="R53:R54"/>
    <mergeCell ref="T53:T54"/>
    <mergeCell ref="R45:R46"/>
    <mergeCell ref="T45:T46"/>
    <mergeCell ref="V45:V46"/>
    <mergeCell ref="T43:T44"/>
    <mergeCell ref="P49:P50"/>
    <mergeCell ref="T49:T50"/>
    <mergeCell ref="V49:V50"/>
    <mergeCell ref="R49:R50"/>
    <mergeCell ref="P45:P46"/>
    <mergeCell ref="R43:R44"/>
    <mergeCell ref="V55:V56"/>
    <mergeCell ref="R55:R56"/>
    <mergeCell ref="T55:T56"/>
    <mergeCell ref="L55:L56"/>
    <mergeCell ref="N55:N56"/>
    <mergeCell ref="P55:P56"/>
    <mergeCell ref="H51:H52"/>
    <mergeCell ref="L53:L54"/>
    <mergeCell ref="N53:N54"/>
    <mergeCell ref="P53:P54"/>
    <mergeCell ref="J49:J50"/>
    <mergeCell ref="L49:L50"/>
    <mergeCell ref="P51:P52"/>
    <mergeCell ref="H49:H50"/>
    <mergeCell ref="N49:N50"/>
    <mergeCell ref="J51:J52"/>
    <mergeCell ref="J55:J56"/>
    <mergeCell ref="R57:R58"/>
    <mergeCell ref="T57:T58"/>
    <mergeCell ref="J57:J58"/>
    <mergeCell ref="L57:L58"/>
    <mergeCell ref="N57:N58"/>
    <mergeCell ref="L51:L52"/>
    <mergeCell ref="N51:N52"/>
    <mergeCell ref="J33:J34"/>
    <mergeCell ref="J29:J30"/>
    <mergeCell ref="V57:V58"/>
    <mergeCell ref="J59:J60"/>
    <mergeCell ref="L59:L60"/>
    <mergeCell ref="N59:N60"/>
    <mergeCell ref="P59:P60"/>
    <mergeCell ref="R59:R60"/>
    <mergeCell ref="T59:T60"/>
    <mergeCell ref="V59:V60"/>
    <mergeCell ref="N25:N26"/>
    <mergeCell ref="P29:P30"/>
    <mergeCell ref="P27:P28"/>
    <mergeCell ref="N27:N28"/>
    <mergeCell ref="N31:N32"/>
    <mergeCell ref="P25:P26"/>
    <mergeCell ref="N35:N36"/>
    <mergeCell ref="P57:P58"/>
    <mergeCell ref="A1:Z1"/>
    <mergeCell ref="R13:R14"/>
    <mergeCell ref="M10:N10"/>
    <mergeCell ref="O10:P10"/>
    <mergeCell ref="Q10:R10"/>
    <mergeCell ref="F13:F14"/>
    <mergeCell ref="H13:H14"/>
    <mergeCell ref="E10:F10"/>
    <mergeCell ref="G10:H10"/>
    <mergeCell ref="I10:J10"/>
    <mergeCell ref="F45:F46"/>
    <mergeCell ref="C55:C56"/>
    <mergeCell ref="F19:F20"/>
    <mergeCell ref="F15:F16"/>
    <mergeCell ref="F17:F18"/>
    <mergeCell ref="H33:H34"/>
    <mergeCell ref="F49:F50"/>
    <mergeCell ref="H45:H46"/>
    <mergeCell ref="F39:F40"/>
    <mergeCell ref="H43:H44"/>
    <mergeCell ref="C57:C58"/>
    <mergeCell ref="B68:B69"/>
    <mergeCell ref="F59:F60"/>
    <mergeCell ref="F57:F58"/>
    <mergeCell ref="F53:F54"/>
    <mergeCell ref="F55:F56"/>
    <mergeCell ref="F69:F70"/>
    <mergeCell ref="C61:C62"/>
    <mergeCell ref="C63:C64"/>
    <mergeCell ref="C67:C68"/>
    <mergeCell ref="A3:A7"/>
    <mergeCell ref="C3:F3"/>
    <mergeCell ref="I5:L5"/>
    <mergeCell ref="I6:L6"/>
    <mergeCell ref="I7:L7"/>
    <mergeCell ref="C4:F4"/>
    <mergeCell ref="C5:F5"/>
    <mergeCell ref="I4:L4"/>
    <mergeCell ref="C6:F6"/>
    <mergeCell ref="C7:F7"/>
    <mergeCell ref="N3:N7"/>
    <mergeCell ref="U3:Z3"/>
    <mergeCell ref="W4:Z4"/>
    <mergeCell ref="W5:Z5"/>
    <mergeCell ref="W6:Z6"/>
    <mergeCell ref="W7:Z7"/>
    <mergeCell ref="Q4:S4"/>
    <mergeCell ref="Q5:S5"/>
    <mergeCell ref="Q6:S6"/>
    <mergeCell ref="Q7:S7"/>
    <mergeCell ref="A62:A63"/>
    <mergeCell ref="A64:A65"/>
    <mergeCell ref="A66:A67"/>
    <mergeCell ref="A68:A69"/>
    <mergeCell ref="A70:A71"/>
    <mergeCell ref="B70:B71"/>
    <mergeCell ref="B62:B63"/>
    <mergeCell ref="B64:B65"/>
    <mergeCell ref="B66:B67"/>
    <mergeCell ref="H63:H64"/>
    <mergeCell ref="J63:J64"/>
    <mergeCell ref="H65:H66"/>
    <mergeCell ref="J65:J66"/>
    <mergeCell ref="C69:C70"/>
    <mergeCell ref="F61:F62"/>
    <mergeCell ref="F63:F64"/>
    <mergeCell ref="F65:F66"/>
    <mergeCell ref="F67:F68"/>
    <mergeCell ref="C65:C66"/>
    <mergeCell ref="Z61:Z62"/>
    <mergeCell ref="L61:L62"/>
    <mergeCell ref="N61:N62"/>
    <mergeCell ref="P61:P62"/>
    <mergeCell ref="R61:R62"/>
    <mergeCell ref="H61:H62"/>
    <mergeCell ref="J61:J62"/>
    <mergeCell ref="N63:N64"/>
    <mergeCell ref="P63:P64"/>
    <mergeCell ref="R63:R64"/>
    <mergeCell ref="T61:T62"/>
    <mergeCell ref="V61:V62"/>
    <mergeCell ref="X61:X62"/>
    <mergeCell ref="Z65:Z66"/>
    <mergeCell ref="L65:L66"/>
    <mergeCell ref="N65:N66"/>
    <mergeCell ref="P65:P66"/>
    <mergeCell ref="R65:R66"/>
    <mergeCell ref="T63:T64"/>
    <mergeCell ref="V63:V64"/>
    <mergeCell ref="X63:X64"/>
    <mergeCell ref="Z63:Z64"/>
    <mergeCell ref="L63:L64"/>
    <mergeCell ref="H67:H68"/>
    <mergeCell ref="J67:J68"/>
    <mergeCell ref="X67:X68"/>
    <mergeCell ref="Z67:Z68"/>
    <mergeCell ref="L67:L68"/>
    <mergeCell ref="N67:N68"/>
    <mergeCell ref="P67:P68"/>
    <mergeCell ref="R67:R68"/>
    <mergeCell ref="Z69:Z70"/>
    <mergeCell ref="P69:P70"/>
    <mergeCell ref="R69:R70"/>
    <mergeCell ref="T69:T70"/>
    <mergeCell ref="V69:V70"/>
    <mergeCell ref="H69:H70"/>
    <mergeCell ref="J69:J70"/>
    <mergeCell ref="L69:L70"/>
    <mergeCell ref="N69:N70"/>
    <mergeCell ref="X19:X20"/>
    <mergeCell ref="R15:R16"/>
    <mergeCell ref="J13:J14"/>
    <mergeCell ref="J15:J16"/>
    <mergeCell ref="X69:X70"/>
    <mergeCell ref="T67:T68"/>
    <mergeCell ref="V67:V68"/>
    <mergeCell ref="T65:T66"/>
    <mergeCell ref="V65:V66"/>
    <mergeCell ref="X65:X66"/>
  </mergeCells>
  <dataValidations count="1">
    <dataValidation type="list" allowBlank="1" showInputMessage="1" showErrorMessage="1" promptTitle="DIREK FONKSİYONU" prompt="D , KD  , T , K.T , SEK-D , TRF-D" errorTitle="AMAN DIKKAT" error="DIREK FONKSIYONU NOTASYONUNA UYGUN DEGERI GIRINIZ... ( T , K.T , D , K.D , SEK-D , TRF-D)" sqref="B12:B71">
      <formula1>$AA$13:$AA$18</formula1>
    </dataValidation>
  </dataValidations>
  <printOptions/>
  <pageMargins left="0.1968503937007874" right="0" top="0.3937007874015748" bottom="0.1968503937007874" header="0" footer="0"/>
  <pageSetup blackAndWhite="1" horizontalDpi="300" verticalDpi="300" orientation="portrait" paperSize="9" r:id="rId3"/>
  <headerFooter alignWithMargins="0">
    <oddFooter>&amp;C&amp;Y2005©Erhan Gürsu - hzrfn@hotmail.com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2"/>
  <dimension ref="A1:AA71"/>
  <sheetViews>
    <sheetView showGridLines="0" tabSelected="1" showOutlineSymbols="0" zoomScale="115" zoomScaleNormal="115" zoomScalePageLayoutView="0" workbookViewId="0" topLeftCell="A10">
      <selection activeCell="I17" sqref="I17:I24"/>
    </sheetView>
  </sheetViews>
  <sheetFormatPr defaultColWidth="9.00390625" defaultRowHeight="12.75"/>
  <cols>
    <col min="1" max="1" width="3.75390625" style="3" customWidth="1"/>
    <col min="2" max="2" width="6.875" style="3" bestFit="1" customWidth="1"/>
    <col min="3" max="3" width="5.25390625" style="3" customWidth="1"/>
    <col min="4" max="5" width="2.75390625" style="3" customWidth="1"/>
    <col min="6" max="6" width="4.75390625" style="3" customWidth="1"/>
    <col min="7" max="7" width="2.75390625" style="3" customWidth="1"/>
    <col min="8" max="8" width="4.75390625" style="3" customWidth="1"/>
    <col min="9" max="9" width="2.75390625" style="3" customWidth="1"/>
    <col min="10" max="10" width="4.75390625" style="3" customWidth="1"/>
    <col min="11" max="11" width="2.75390625" style="3" customWidth="1"/>
    <col min="12" max="12" width="4.75390625" style="3" customWidth="1"/>
    <col min="13" max="13" width="2.75390625" style="3" customWidth="1"/>
    <col min="14" max="14" width="4.75390625" style="3" customWidth="1"/>
    <col min="15" max="15" width="2.75390625" style="3" customWidth="1"/>
    <col min="16" max="16" width="4.75390625" style="3" customWidth="1"/>
    <col min="17" max="17" width="2.75390625" style="3" customWidth="1"/>
    <col min="18" max="18" width="4.75390625" style="3" customWidth="1"/>
    <col min="19" max="19" width="2.75390625" style="3" customWidth="1"/>
    <col min="20" max="20" width="4.75390625" style="3" customWidth="1"/>
    <col min="21" max="21" width="2.75390625" style="3" customWidth="1"/>
    <col min="22" max="22" width="4.75390625" style="3" customWidth="1"/>
    <col min="23" max="23" width="2.75390625" style="3" customWidth="1"/>
    <col min="24" max="24" width="4.75390625" style="3" customWidth="1"/>
    <col min="25" max="25" width="3.875" style="3" customWidth="1"/>
    <col min="26" max="26" width="4.75390625" style="3" customWidth="1"/>
    <col min="27" max="27" width="1.75390625" style="3" hidden="1" customWidth="1"/>
    <col min="28" max="16384" width="9.125" style="3" customWidth="1"/>
  </cols>
  <sheetData>
    <row r="1" spans="1:26" ht="20.25" customHeight="1">
      <c r="A1" s="156" t="s">
        <v>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20.25" customHeight="1">
      <c r="A2" s="28"/>
      <c r="B2" s="28"/>
      <c r="C2" s="28"/>
      <c r="D2" s="28"/>
      <c r="E2" s="28"/>
      <c r="F2" s="28"/>
      <c r="G2" s="28"/>
      <c r="H2" s="28"/>
      <c r="I2" s="28"/>
      <c r="J2" s="83"/>
      <c r="K2" s="83" t="s">
        <v>23</v>
      </c>
      <c r="L2" s="83"/>
      <c r="M2" s="83"/>
      <c r="N2" s="83"/>
      <c r="O2" s="83"/>
      <c r="P2" s="83"/>
      <c r="Q2" s="83"/>
      <c r="R2" s="28"/>
      <c r="S2" s="28"/>
      <c r="T2" s="28"/>
      <c r="U2" s="28"/>
      <c r="V2" s="28"/>
      <c r="W2" s="28"/>
      <c r="X2" s="28"/>
      <c r="Y2" s="28"/>
      <c r="Z2" s="28"/>
    </row>
    <row r="3" spans="1:26" ht="15" customHeight="1">
      <c r="A3" s="125" t="s">
        <v>24</v>
      </c>
      <c r="B3" s="63" t="s">
        <v>30</v>
      </c>
      <c r="C3" s="182" t="s">
        <v>72</v>
      </c>
      <c r="D3" s="182"/>
      <c r="E3" s="182"/>
      <c r="F3" s="182"/>
      <c r="G3" s="77"/>
      <c r="H3" s="64"/>
      <c r="I3" s="65"/>
      <c r="J3" s="65"/>
      <c r="K3" s="65"/>
      <c r="L3" s="66"/>
      <c r="N3" s="125" t="s">
        <v>54</v>
      </c>
      <c r="O3" s="63"/>
      <c r="P3" s="73"/>
      <c r="Q3" s="65"/>
      <c r="R3" s="65"/>
      <c r="S3" s="66"/>
      <c r="T3" s="67"/>
      <c r="U3" s="128" t="s">
        <v>61</v>
      </c>
      <c r="V3" s="129"/>
      <c r="W3" s="129"/>
      <c r="X3" s="129"/>
      <c r="Y3" s="129"/>
      <c r="Z3" s="130"/>
    </row>
    <row r="4" spans="1:26" ht="12.75">
      <c r="A4" s="126"/>
      <c r="B4" s="68" t="s">
        <v>62</v>
      </c>
      <c r="C4" s="188">
        <v>342.54</v>
      </c>
      <c r="D4" s="188"/>
      <c r="E4" s="188"/>
      <c r="F4" s="188"/>
      <c r="G4" s="67"/>
      <c r="H4" s="4" t="s">
        <v>66</v>
      </c>
      <c r="I4" s="183">
        <v>-5</v>
      </c>
      <c r="J4" s="183"/>
      <c r="K4" s="183"/>
      <c r="L4" s="85"/>
      <c r="N4" s="126"/>
      <c r="O4" s="74"/>
      <c r="P4" s="75" t="s">
        <v>57</v>
      </c>
      <c r="Q4" s="137">
        <v>34.5</v>
      </c>
      <c r="R4" s="137"/>
      <c r="S4" s="138"/>
      <c r="U4" s="79" t="s">
        <v>58</v>
      </c>
      <c r="V4" s="67"/>
      <c r="W4" s="131" t="s">
        <v>68</v>
      </c>
      <c r="X4" s="131"/>
      <c r="Y4" s="131"/>
      <c r="Z4" s="132"/>
    </row>
    <row r="5" spans="1:26" ht="12.75">
      <c r="A5" s="126"/>
      <c r="B5" s="69" t="s">
        <v>48</v>
      </c>
      <c r="C5" s="189">
        <v>31.14</v>
      </c>
      <c r="D5" s="189"/>
      <c r="E5" s="189"/>
      <c r="F5" s="189"/>
      <c r="G5" s="67"/>
      <c r="H5" s="68" t="s">
        <v>52</v>
      </c>
      <c r="I5" s="184">
        <v>0.9096</v>
      </c>
      <c r="J5" s="184"/>
      <c r="K5" s="184"/>
      <c r="L5" s="185"/>
      <c r="N5" s="126"/>
      <c r="O5" s="74"/>
      <c r="P5" s="75" t="s">
        <v>56</v>
      </c>
      <c r="Q5" s="139">
        <f>SUM(C13:C70)</f>
        <v>735.8399999999999</v>
      </c>
      <c r="R5" s="139"/>
      <c r="S5" s="140"/>
      <c r="U5" s="79" t="s">
        <v>59</v>
      </c>
      <c r="V5" s="80"/>
      <c r="W5" s="133" t="s">
        <v>69</v>
      </c>
      <c r="X5" s="133"/>
      <c r="Y5" s="133"/>
      <c r="Z5" s="134"/>
    </row>
    <row r="6" spans="1:26" ht="12.75">
      <c r="A6" s="126"/>
      <c r="B6" s="69" t="s">
        <v>50</v>
      </c>
      <c r="C6" s="180">
        <v>1.92E-05</v>
      </c>
      <c r="D6" s="180"/>
      <c r="E6" s="180"/>
      <c r="F6" s="180"/>
      <c r="G6" s="67"/>
      <c r="H6" s="68" t="s">
        <v>53</v>
      </c>
      <c r="I6" s="184">
        <v>0.108</v>
      </c>
      <c r="J6" s="184"/>
      <c r="K6" s="184"/>
      <c r="L6" s="185"/>
      <c r="N6" s="126"/>
      <c r="O6" s="74"/>
      <c r="P6" s="75" t="s">
        <v>55</v>
      </c>
      <c r="Q6" s="176" t="s">
        <v>63</v>
      </c>
      <c r="R6" s="176"/>
      <c r="S6" s="177"/>
      <c r="U6" s="79" t="s">
        <v>60</v>
      </c>
      <c r="V6" s="80"/>
      <c r="W6" s="133" t="s">
        <v>70</v>
      </c>
      <c r="X6" s="133"/>
      <c r="Y6" s="133"/>
      <c r="Z6" s="134"/>
    </row>
    <row r="7" spans="1:26" ht="12.75">
      <c r="A7" s="127"/>
      <c r="B7" s="70" t="s">
        <v>51</v>
      </c>
      <c r="C7" s="181">
        <v>8000</v>
      </c>
      <c r="D7" s="181"/>
      <c r="E7" s="181"/>
      <c r="F7" s="181"/>
      <c r="G7" s="71"/>
      <c r="H7" s="72" t="s">
        <v>49</v>
      </c>
      <c r="I7" s="186">
        <v>0.108</v>
      </c>
      <c r="J7" s="186"/>
      <c r="K7" s="186"/>
      <c r="L7" s="187"/>
      <c r="N7" s="127"/>
      <c r="O7" s="76"/>
      <c r="P7" s="78" t="s">
        <v>64</v>
      </c>
      <c r="Q7" s="178">
        <v>3</v>
      </c>
      <c r="R7" s="178"/>
      <c r="S7" s="179"/>
      <c r="U7" s="81"/>
      <c r="V7" s="82"/>
      <c r="W7" s="135"/>
      <c r="X7" s="135"/>
      <c r="Y7" s="135"/>
      <c r="Z7" s="136"/>
    </row>
    <row r="8" ht="6.75" customHeight="1">
      <c r="M8" s="58"/>
    </row>
    <row r="9" spans="4:24" ht="10.5" customHeight="1" hidden="1">
      <c r="D9" s="4"/>
      <c r="E9" s="5"/>
      <c r="F9" s="5"/>
      <c r="G9" s="5"/>
      <c r="H9" s="5"/>
      <c r="I9" s="5"/>
      <c r="K9" s="5"/>
      <c r="M9" s="5"/>
      <c r="R9" s="58"/>
      <c r="X9" s="59"/>
    </row>
    <row r="10" spans="4:26" ht="15" customHeight="1">
      <c r="D10" s="4"/>
      <c r="E10" s="160">
        <v>5</v>
      </c>
      <c r="F10" s="161"/>
      <c r="G10" s="162">
        <v>0</v>
      </c>
      <c r="H10" s="162"/>
      <c r="I10" s="158">
        <v>5</v>
      </c>
      <c r="J10" s="159"/>
      <c r="K10" s="158">
        <v>10</v>
      </c>
      <c r="L10" s="159"/>
      <c r="M10" s="157">
        <v>15</v>
      </c>
      <c r="N10" s="157"/>
      <c r="O10" s="158">
        <v>20</v>
      </c>
      <c r="P10" s="159"/>
      <c r="Q10" s="157">
        <v>25</v>
      </c>
      <c r="R10" s="157"/>
      <c r="S10" s="158">
        <v>30</v>
      </c>
      <c r="T10" s="159"/>
      <c r="U10" s="157">
        <v>35</v>
      </c>
      <c r="V10" s="166"/>
      <c r="W10" s="157">
        <v>40</v>
      </c>
      <c r="X10" s="166"/>
      <c r="Y10" s="157">
        <v>45</v>
      </c>
      <c r="Z10" s="166"/>
    </row>
    <row r="11" spans="1:26" ht="15" customHeight="1">
      <c r="A11" s="23" t="s">
        <v>31</v>
      </c>
      <c r="B11" s="22" t="s">
        <v>28</v>
      </c>
      <c r="C11" s="24" t="s">
        <v>26</v>
      </c>
      <c r="D11" s="25" t="s">
        <v>12</v>
      </c>
      <c r="E11" s="21" t="s">
        <v>4</v>
      </c>
      <c r="F11" s="20" t="s">
        <v>27</v>
      </c>
      <c r="G11" s="19" t="s">
        <v>4</v>
      </c>
      <c r="H11" s="20" t="s">
        <v>27</v>
      </c>
      <c r="I11" s="18" t="s">
        <v>4</v>
      </c>
      <c r="J11" s="2" t="s">
        <v>27</v>
      </c>
      <c r="K11" s="19" t="s">
        <v>4</v>
      </c>
      <c r="L11" s="20" t="s">
        <v>27</v>
      </c>
      <c r="M11" s="18" t="s">
        <v>4</v>
      </c>
      <c r="N11" s="2" t="s">
        <v>27</v>
      </c>
      <c r="O11" s="19" t="s">
        <v>4</v>
      </c>
      <c r="P11" s="20" t="s">
        <v>27</v>
      </c>
      <c r="Q11" s="18" t="s">
        <v>4</v>
      </c>
      <c r="R11" s="2" t="s">
        <v>27</v>
      </c>
      <c r="S11" s="19" t="s">
        <v>4</v>
      </c>
      <c r="T11" s="20" t="s">
        <v>27</v>
      </c>
      <c r="U11" s="18" t="s">
        <v>4</v>
      </c>
      <c r="V11" s="6" t="s">
        <v>27</v>
      </c>
      <c r="W11" s="18" t="s">
        <v>4</v>
      </c>
      <c r="X11" s="6" t="s">
        <v>27</v>
      </c>
      <c r="Y11" s="18" t="s">
        <v>4</v>
      </c>
      <c r="Z11" s="6" t="s">
        <v>27</v>
      </c>
    </row>
    <row r="12" spans="1:26" ht="9.75" customHeight="1">
      <c r="A12" s="123">
        <v>1</v>
      </c>
      <c r="B12" s="124" t="s">
        <v>33</v>
      </c>
      <c r="C12" s="84"/>
      <c r="D12" s="38"/>
      <c r="E12" s="38"/>
      <c r="F12" s="15"/>
      <c r="G12" s="38"/>
      <c r="H12" s="15"/>
      <c r="I12" s="38"/>
      <c r="J12" s="15"/>
      <c r="K12" s="38"/>
      <c r="L12" s="15"/>
      <c r="M12" s="38"/>
      <c r="N12" s="15"/>
      <c r="O12" s="38"/>
      <c r="P12" s="15"/>
      <c r="Q12" s="38"/>
      <c r="R12" s="15"/>
      <c r="S12" s="38"/>
      <c r="T12" s="15"/>
      <c r="U12" s="38"/>
      <c r="V12" s="15"/>
      <c r="W12" s="38"/>
      <c r="X12" s="15"/>
      <c r="Y12" s="38"/>
      <c r="Z12" s="21"/>
    </row>
    <row r="13" spans="1:27" ht="21" customHeight="1">
      <c r="A13" s="123"/>
      <c r="B13" s="124"/>
      <c r="C13" s="121">
        <v>44.35</v>
      </c>
      <c r="D13" s="167">
        <v>44.35</v>
      </c>
      <c r="E13" s="169">
        <v>204.28</v>
      </c>
      <c r="F13" s="118">
        <v>0.13</v>
      </c>
      <c r="G13" s="163">
        <v>181.86</v>
      </c>
      <c r="H13" s="118">
        <v>0.15</v>
      </c>
      <c r="I13" s="163">
        <v>160.04</v>
      </c>
      <c r="J13" s="118">
        <v>0.17</v>
      </c>
      <c r="K13" s="163">
        <v>139.13</v>
      </c>
      <c r="L13" s="118">
        <v>0.19</v>
      </c>
      <c r="M13" s="163">
        <v>119.57</v>
      </c>
      <c r="N13" s="118">
        <v>0.22</v>
      </c>
      <c r="O13" s="163">
        <v>101.92</v>
      </c>
      <c r="P13" s="118">
        <v>0.26</v>
      </c>
      <c r="Q13" s="163">
        <v>86.73</v>
      </c>
      <c r="R13" s="118">
        <v>0.31</v>
      </c>
      <c r="S13" s="163">
        <v>74.3</v>
      </c>
      <c r="T13" s="118">
        <v>0.36</v>
      </c>
      <c r="U13" s="163">
        <v>64.5</v>
      </c>
      <c r="V13" s="165">
        <v>0.41</v>
      </c>
      <c r="W13" s="163">
        <v>56.9</v>
      </c>
      <c r="X13" s="165">
        <v>0.47</v>
      </c>
      <c r="Y13" s="163">
        <v>50.99</v>
      </c>
      <c r="Z13" s="165">
        <v>0.52</v>
      </c>
      <c r="AA13" s="3" t="s">
        <v>34</v>
      </c>
    </row>
    <row r="14" spans="1:27" ht="21" customHeight="1">
      <c r="A14" s="123">
        <v>2</v>
      </c>
      <c r="B14" s="124" t="s">
        <v>33</v>
      </c>
      <c r="C14" s="121"/>
      <c r="D14" s="168"/>
      <c r="E14" s="170"/>
      <c r="F14" s="117"/>
      <c r="G14" s="164"/>
      <c r="H14" s="117"/>
      <c r="I14" s="164"/>
      <c r="J14" s="117"/>
      <c r="K14" s="164"/>
      <c r="L14" s="117"/>
      <c r="M14" s="164"/>
      <c r="N14" s="117"/>
      <c r="O14" s="164"/>
      <c r="P14" s="117"/>
      <c r="Q14" s="164"/>
      <c r="R14" s="117"/>
      <c r="S14" s="164"/>
      <c r="T14" s="117"/>
      <c r="U14" s="164"/>
      <c r="V14" s="116"/>
      <c r="W14" s="164"/>
      <c r="X14" s="116"/>
      <c r="Y14" s="164"/>
      <c r="Z14" s="116"/>
      <c r="AA14" s="3" t="s">
        <v>36</v>
      </c>
    </row>
    <row r="15" spans="1:27" ht="21" customHeight="1">
      <c r="A15" s="123"/>
      <c r="B15" s="124"/>
      <c r="C15" s="121">
        <v>35.66</v>
      </c>
      <c r="D15" s="174">
        <v>35.66</v>
      </c>
      <c r="E15" s="190">
        <v>251.89</v>
      </c>
      <c r="F15" s="117">
        <v>0.07</v>
      </c>
      <c r="G15" s="171">
        <v>228.5</v>
      </c>
      <c r="H15" s="117">
        <v>0.08</v>
      </c>
      <c r="I15" s="171">
        <v>205.29</v>
      </c>
      <c r="J15" s="117">
        <v>0.08</v>
      </c>
      <c r="K15" s="171">
        <v>182.35</v>
      </c>
      <c r="L15" s="117">
        <v>0.09</v>
      </c>
      <c r="M15" s="171">
        <v>159.83</v>
      </c>
      <c r="N15" s="117">
        <v>0.11</v>
      </c>
      <c r="O15" s="171">
        <v>137.97</v>
      </c>
      <c r="P15" s="117">
        <v>0.12</v>
      </c>
      <c r="Q15" s="171">
        <v>117.18</v>
      </c>
      <c r="R15" s="117">
        <v>0.15</v>
      </c>
      <c r="S15" s="171">
        <v>98.06</v>
      </c>
      <c r="T15" s="117">
        <v>0.18</v>
      </c>
      <c r="U15" s="171">
        <v>81.38</v>
      </c>
      <c r="V15" s="116">
        <v>0.21</v>
      </c>
      <c r="W15" s="171">
        <v>67.76</v>
      </c>
      <c r="X15" s="116">
        <v>0.25</v>
      </c>
      <c r="Y15" s="171">
        <v>57.26</v>
      </c>
      <c r="Z15" s="116">
        <v>0.3</v>
      </c>
      <c r="AA15" s="3" t="s">
        <v>33</v>
      </c>
    </row>
    <row r="16" spans="1:27" ht="21" customHeight="1">
      <c r="A16" s="123">
        <v>3</v>
      </c>
      <c r="B16" s="124" t="s">
        <v>33</v>
      </c>
      <c r="C16" s="121"/>
      <c r="D16" s="168"/>
      <c r="E16" s="170"/>
      <c r="F16" s="117"/>
      <c r="G16" s="164"/>
      <c r="H16" s="117"/>
      <c r="I16" s="164"/>
      <c r="J16" s="117"/>
      <c r="K16" s="164"/>
      <c r="L16" s="117"/>
      <c r="M16" s="164"/>
      <c r="N16" s="117"/>
      <c r="O16" s="164"/>
      <c r="P16" s="117"/>
      <c r="Q16" s="164"/>
      <c r="R16" s="117"/>
      <c r="S16" s="164"/>
      <c r="T16" s="117"/>
      <c r="U16" s="164"/>
      <c r="V16" s="116"/>
      <c r="W16" s="164"/>
      <c r="X16" s="116"/>
      <c r="Y16" s="164"/>
      <c r="Z16" s="116"/>
      <c r="AA16" s="3" t="s">
        <v>35</v>
      </c>
    </row>
    <row r="17" spans="1:27" ht="9.75" customHeight="1">
      <c r="A17" s="123"/>
      <c r="B17" s="124"/>
      <c r="C17" s="121">
        <v>119.91</v>
      </c>
      <c r="D17" s="174">
        <v>97.86</v>
      </c>
      <c r="E17" s="190">
        <v>53.08</v>
      </c>
      <c r="F17" s="117">
        <v>3.66</v>
      </c>
      <c r="G17" s="171">
        <v>51.69</v>
      </c>
      <c r="H17" s="117">
        <v>3.76</v>
      </c>
      <c r="I17" s="171">
        <v>50.39</v>
      </c>
      <c r="J17" s="117">
        <v>3.85</v>
      </c>
      <c r="K17" s="171">
        <v>49.18</v>
      </c>
      <c r="L17" s="117">
        <v>3.95</v>
      </c>
      <c r="M17" s="171">
        <v>48.05</v>
      </c>
      <c r="N17" s="117">
        <v>4.04</v>
      </c>
      <c r="O17" s="171">
        <v>47</v>
      </c>
      <c r="P17" s="117">
        <v>4.13</v>
      </c>
      <c r="Q17" s="171">
        <v>46</v>
      </c>
      <c r="R17" s="117">
        <v>4.22</v>
      </c>
      <c r="S17" s="171">
        <v>45.07</v>
      </c>
      <c r="T17" s="117">
        <v>4.31</v>
      </c>
      <c r="U17" s="171">
        <v>44.19</v>
      </c>
      <c r="V17" s="116">
        <v>4.39</v>
      </c>
      <c r="W17" s="171">
        <v>43.35</v>
      </c>
      <c r="X17" s="116">
        <v>4.48</v>
      </c>
      <c r="Y17" s="171">
        <v>42.56</v>
      </c>
      <c r="Z17" s="116">
        <v>4.56</v>
      </c>
      <c r="AA17" s="3" t="s">
        <v>22</v>
      </c>
    </row>
    <row r="18" spans="1:27" ht="9.75" customHeight="1">
      <c r="A18" s="123">
        <v>4</v>
      </c>
      <c r="B18" s="124" t="s">
        <v>34</v>
      </c>
      <c r="C18" s="121"/>
      <c r="D18" s="175"/>
      <c r="E18" s="191"/>
      <c r="F18" s="117"/>
      <c r="G18" s="172"/>
      <c r="H18" s="117"/>
      <c r="I18" s="172"/>
      <c r="J18" s="117"/>
      <c r="K18" s="172"/>
      <c r="L18" s="117"/>
      <c r="M18" s="172"/>
      <c r="N18" s="117"/>
      <c r="O18" s="172"/>
      <c r="P18" s="117"/>
      <c r="Q18" s="172"/>
      <c r="R18" s="117"/>
      <c r="S18" s="172"/>
      <c r="T18" s="117"/>
      <c r="U18" s="172"/>
      <c r="V18" s="116"/>
      <c r="W18" s="172"/>
      <c r="X18" s="116"/>
      <c r="Y18" s="172"/>
      <c r="Z18" s="116"/>
      <c r="AA18" s="3" t="s">
        <v>37</v>
      </c>
    </row>
    <row r="19" spans="1:26" ht="9.75" customHeight="1">
      <c r="A19" s="123"/>
      <c r="B19" s="124"/>
      <c r="C19" s="121">
        <v>70</v>
      </c>
      <c r="D19" s="175"/>
      <c r="E19" s="191"/>
      <c r="F19" s="117">
        <v>1.25</v>
      </c>
      <c r="G19" s="172"/>
      <c r="H19" s="117">
        <v>1.28</v>
      </c>
      <c r="I19" s="172"/>
      <c r="J19" s="117">
        <v>1.31</v>
      </c>
      <c r="K19" s="172"/>
      <c r="L19" s="117">
        <v>1.35</v>
      </c>
      <c r="M19" s="172"/>
      <c r="N19" s="117">
        <v>1.38</v>
      </c>
      <c r="O19" s="172"/>
      <c r="P19" s="117">
        <v>1.41</v>
      </c>
      <c r="Q19" s="172"/>
      <c r="R19" s="117">
        <v>1.44</v>
      </c>
      <c r="S19" s="172"/>
      <c r="T19" s="117">
        <v>1.47</v>
      </c>
      <c r="U19" s="172"/>
      <c r="V19" s="116">
        <v>1.5</v>
      </c>
      <c r="W19" s="172"/>
      <c r="X19" s="116">
        <v>1.53</v>
      </c>
      <c r="Y19" s="172"/>
      <c r="Z19" s="116">
        <v>1.55</v>
      </c>
    </row>
    <row r="20" spans="1:26" ht="9.75" customHeight="1">
      <c r="A20" s="123">
        <v>5</v>
      </c>
      <c r="B20" s="124" t="s">
        <v>34</v>
      </c>
      <c r="C20" s="121"/>
      <c r="D20" s="175"/>
      <c r="E20" s="191"/>
      <c r="F20" s="117"/>
      <c r="G20" s="172"/>
      <c r="H20" s="117"/>
      <c r="I20" s="172"/>
      <c r="J20" s="117"/>
      <c r="K20" s="172"/>
      <c r="L20" s="117"/>
      <c r="M20" s="172"/>
      <c r="N20" s="117"/>
      <c r="O20" s="172"/>
      <c r="P20" s="117"/>
      <c r="Q20" s="172"/>
      <c r="R20" s="117"/>
      <c r="S20" s="172"/>
      <c r="T20" s="117"/>
      <c r="U20" s="172"/>
      <c r="V20" s="116"/>
      <c r="W20" s="172"/>
      <c r="X20" s="116"/>
      <c r="Y20" s="172"/>
      <c r="Z20" s="116"/>
    </row>
    <row r="21" spans="1:26" ht="9.75" customHeight="1">
      <c r="A21" s="123"/>
      <c r="B21" s="124"/>
      <c r="C21" s="122">
        <v>47.33</v>
      </c>
      <c r="D21" s="175"/>
      <c r="E21" s="191"/>
      <c r="F21" s="117">
        <v>0.57</v>
      </c>
      <c r="G21" s="172"/>
      <c r="H21" s="117">
        <v>0.59</v>
      </c>
      <c r="I21" s="172"/>
      <c r="J21" s="117">
        <v>0.6</v>
      </c>
      <c r="K21" s="172"/>
      <c r="L21" s="117">
        <v>0.61</v>
      </c>
      <c r="M21" s="172"/>
      <c r="N21" s="117">
        <v>0.63</v>
      </c>
      <c r="O21" s="172"/>
      <c r="P21" s="117">
        <v>0.64</v>
      </c>
      <c r="Q21" s="172"/>
      <c r="R21" s="117">
        <v>0.66</v>
      </c>
      <c r="S21" s="172"/>
      <c r="T21" s="117">
        <v>0.67</v>
      </c>
      <c r="U21" s="172"/>
      <c r="V21" s="116">
        <v>0.68</v>
      </c>
      <c r="W21" s="172"/>
      <c r="X21" s="116">
        <v>0.7</v>
      </c>
      <c r="Y21" s="172"/>
      <c r="Z21" s="116">
        <v>0.71</v>
      </c>
    </row>
    <row r="22" spans="1:26" ht="9.75" customHeight="1">
      <c r="A22" s="123">
        <v>6</v>
      </c>
      <c r="B22" s="124" t="s">
        <v>34</v>
      </c>
      <c r="C22" s="173"/>
      <c r="D22" s="175"/>
      <c r="E22" s="191"/>
      <c r="F22" s="117"/>
      <c r="G22" s="172"/>
      <c r="H22" s="117"/>
      <c r="I22" s="172"/>
      <c r="J22" s="117"/>
      <c r="K22" s="172"/>
      <c r="L22" s="117"/>
      <c r="M22" s="172"/>
      <c r="N22" s="117"/>
      <c r="O22" s="172"/>
      <c r="P22" s="117"/>
      <c r="Q22" s="172"/>
      <c r="R22" s="117"/>
      <c r="S22" s="172"/>
      <c r="T22" s="117"/>
      <c r="U22" s="172"/>
      <c r="V22" s="116"/>
      <c r="W22" s="172"/>
      <c r="X22" s="116"/>
      <c r="Y22" s="172"/>
      <c r="Z22" s="116"/>
    </row>
    <row r="23" spans="1:26" ht="9.75" customHeight="1">
      <c r="A23" s="123"/>
      <c r="B23" s="124"/>
      <c r="C23" s="122">
        <v>102.67</v>
      </c>
      <c r="D23" s="175"/>
      <c r="E23" s="191"/>
      <c r="F23" s="117">
        <v>2.68</v>
      </c>
      <c r="G23" s="172"/>
      <c r="H23" s="117">
        <v>2.75</v>
      </c>
      <c r="I23" s="172"/>
      <c r="J23" s="117">
        <v>2.82</v>
      </c>
      <c r="K23" s="172"/>
      <c r="L23" s="117">
        <v>2.89</v>
      </c>
      <c r="M23" s="172"/>
      <c r="N23" s="117">
        <v>2.96</v>
      </c>
      <c r="O23" s="172"/>
      <c r="P23" s="117">
        <v>3.03</v>
      </c>
      <c r="Q23" s="172"/>
      <c r="R23" s="117">
        <v>3.09</v>
      </c>
      <c r="S23" s="172"/>
      <c r="T23" s="117">
        <v>3.16</v>
      </c>
      <c r="U23" s="172"/>
      <c r="V23" s="116">
        <v>3.22</v>
      </c>
      <c r="W23" s="172"/>
      <c r="X23" s="116">
        <v>3.28</v>
      </c>
      <c r="Y23" s="172"/>
      <c r="Z23" s="116">
        <v>3.34</v>
      </c>
    </row>
    <row r="24" spans="1:26" ht="9.75" customHeight="1">
      <c r="A24" s="123">
        <v>7</v>
      </c>
      <c r="B24" s="124" t="s">
        <v>33</v>
      </c>
      <c r="C24" s="173"/>
      <c r="D24" s="168"/>
      <c r="E24" s="170"/>
      <c r="F24" s="117"/>
      <c r="G24" s="164"/>
      <c r="H24" s="117"/>
      <c r="I24" s="164"/>
      <c r="J24" s="117"/>
      <c r="K24" s="164"/>
      <c r="L24" s="117"/>
      <c r="M24" s="164"/>
      <c r="N24" s="117"/>
      <c r="O24" s="164"/>
      <c r="P24" s="117"/>
      <c r="Q24" s="164"/>
      <c r="R24" s="117"/>
      <c r="S24" s="164"/>
      <c r="T24" s="117"/>
      <c r="U24" s="164"/>
      <c r="V24" s="116"/>
      <c r="W24" s="164"/>
      <c r="X24" s="116"/>
      <c r="Y24" s="164"/>
      <c r="Z24" s="116"/>
    </row>
    <row r="25" spans="1:26" ht="9.75" customHeight="1">
      <c r="A25" s="123"/>
      <c r="B25" s="124"/>
      <c r="C25" s="122">
        <v>125.66</v>
      </c>
      <c r="D25" s="174">
        <v>114.08</v>
      </c>
      <c r="E25" s="190">
        <v>48.9</v>
      </c>
      <c r="F25" s="117">
        <v>4.36</v>
      </c>
      <c r="G25" s="171">
        <v>48.07</v>
      </c>
      <c r="H25" s="117">
        <v>4.43</v>
      </c>
      <c r="I25" s="171">
        <v>47.27</v>
      </c>
      <c r="J25" s="117">
        <v>4.51</v>
      </c>
      <c r="K25" s="171">
        <v>46.52</v>
      </c>
      <c r="L25" s="117">
        <v>4.58</v>
      </c>
      <c r="M25" s="171">
        <v>45.79</v>
      </c>
      <c r="N25" s="117">
        <v>4.66</v>
      </c>
      <c r="O25" s="171">
        <v>45.1</v>
      </c>
      <c r="P25" s="117">
        <v>4.73</v>
      </c>
      <c r="Q25" s="171">
        <v>44.44</v>
      </c>
      <c r="R25" s="117">
        <v>4.8</v>
      </c>
      <c r="S25" s="171">
        <v>43.8</v>
      </c>
      <c r="T25" s="117">
        <v>4.87</v>
      </c>
      <c r="U25" s="171">
        <v>43.2</v>
      </c>
      <c r="V25" s="116">
        <v>4.93</v>
      </c>
      <c r="W25" s="171">
        <v>42.61</v>
      </c>
      <c r="X25" s="116">
        <v>5</v>
      </c>
      <c r="Y25" s="171">
        <v>42.05</v>
      </c>
      <c r="Z25" s="116">
        <v>5.07</v>
      </c>
    </row>
    <row r="26" spans="1:26" ht="9.75" customHeight="1">
      <c r="A26" s="123">
        <v>8</v>
      </c>
      <c r="B26" s="124" t="s">
        <v>34</v>
      </c>
      <c r="C26" s="173"/>
      <c r="D26" s="175"/>
      <c r="E26" s="191"/>
      <c r="F26" s="117"/>
      <c r="G26" s="172"/>
      <c r="H26" s="117"/>
      <c r="I26" s="172"/>
      <c r="J26" s="117"/>
      <c r="K26" s="172"/>
      <c r="L26" s="117"/>
      <c r="M26" s="172"/>
      <c r="N26" s="117"/>
      <c r="O26" s="172"/>
      <c r="P26" s="117"/>
      <c r="Q26" s="172"/>
      <c r="R26" s="117"/>
      <c r="S26" s="172"/>
      <c r="T26" s="117"/>
      <c r="U26" s="172"/>
      <c r="V26" s="116"/>
      <c r="W26" s="172"/>
      <c r="X26" s="116"/>
      <c r="Y26" s="172"/>
      <c r="Z26" s="116"/>
    </row>
    <row r="27" spans="1:26" ht="9.75" customHeight="1">
      <c r="A27" s="123"/>
      <c r="B27" s="124"/>
      <c r="C27" s="122">
        <v>121.79</v>
      </c>
      <c r="D27" s="175"/>
      <c r="E27" s="191"/>
      <c r="F27" s="117">
        <v>4.09</v>
      </c>
      <c r="G27" s="172"/>
      <c r="H27" s="117">
        <v>4.17</v>
      </c>
      <c r="I27" s="172"/>
      <c r="J27" s="117">
        <v>4.24</v>
      </c>
      <c r="K27" s="172"/>
      <c r="L27" s="117">
        <v>4.3</v>
      </c>
      <c r="M27" s="172"/>
      <c r="N27" s="117">
        <v>4.37</v>
      </c>
      <c r="O27" s="172"/>
      <c r="P27" s="117">
        <v>4.44</v>
      </c>
      <c r="Q27" s="172"/>
      <c r="R27" s="117">
        <v>4.51</v>
      </c>
      <c r="S27" s="172"/>
      <c r="T27" s="117">
        <v>4.57</v>
      </c>
      <c r="U27" s="172"/>
      <c r="V27" s="116">
        <v>4.64</v>
      </c>
      <c r="W27" s="172"/>
      <c r="X27" s="116">
        <v>4.7</v>
      </c>
      <c r="Y27" s="172"/>
      <c r="Z27" s="116">
        <v>4.76</v>
      </c>
    </row>
    <row r="28" spans="1:26" ht="9.75" customHeight="1">
      <c r="A28" s="123">
        <v>9</v>
      </c>
      <c r="B28" s="124" t="s">
        <v>34</v>
      </c>
      <c r="C28" s="173"/>
      <c r="D28" s="175"/>
      <c r="E28" s="191"/>
      <c r="F28" s="117"/>
      <c r="G28" s="172"/>
      <c r="H28" s="117"/>
      <c r="I28" s="172"/>
      <c r="J28" s="117"/>
      <c r="K28" s="172"/>
      <c r="L28" s="117"/>
      <c r="M28" s="172"/>
      <c r="N28" s="117"/>
      <c r="O28" s="172"/>
      <c r="P28" s="117"/>
      <c r="Q28" s="172"/>
      <c r="R28" s="117"/>
      <c r="S28" s="172"/>
      <c r="T28" s="117"/>
      <c r="U28" s="172"/>
      <c r="V28" s="116"/>
      <c r="W28" s="172"/>
      <c r="X28" s="116"/>
      <c r="Y28" s="172"/>
      <c r="Z28" s="116"/>
    </row>
    <row r="29" spans="1:26" ht="9.75" customHeight="1">
      <c r="A29" s="123"/>
      <c r="B29" s="124"/>
      <c r="C29" s="122">
        <v>68.47</v>
      </c>
      <c r="D29" s="175"/>
      <c r="E29" s="191"/>
      <c r="F29" s="117">
        <v>1.29</v>
      </c>
      <c r="G29" s="172"/>
      <c r="H29" s="117">
        <v>1.32</v>
      </c>
      <c r="I29" s="172"/>
      <c r="J29" s="117">
        <v>1.34</v>
      </c>
      <c r="K29" s="172"/>
      <c r="L29" s="117">
        <v>1.36</v>
      </c>
      <c r="M29" s="172"/>
      <c r="N29" s="117">
        <v>1.38</v>
      </c>
      <c r="O29" s="172"/>
      <c r="P29" s="117">
        <v>1.4</v>
      </c>
      <c r="Q29" s="172"/>
      <c r="R29" s="117">
        <v>1.42</v>
      </c>
      <c r="S29" s="172"/>
      <c r="T29" s="117">
        <v>1.44</v>
      </c>
      <c r="U29" s="172"/>
      <c r="V29" s="116">
        <v>1.47</v>
      </c>
      <c r="W29" s="172"/>
      <c r="X29" s="116">
        <v>1.49</v>
      </c>
      <c r="Y29" s="172"/>
      <c r="Z29" s="116">
        <v>1.51</v>
      </c>
    </row>
    <row r="30" spans="1:26" ht="9.75" customHeight="1">
      <c r="A30" s="123">
        <v>10</v>
      </c>
      <c r="B30" s="124" t="s">
        <v>33</v>
      </c>
      <c r="C30" s="173"/>
      <c r="D30" s="168"/>
      <c r="E30" s="170"/>
      <c r="F30" s="117"/>
      <c r="G30" s="164"/>
      <c r="H30" s="117"/>
      <c r="I30" s="164"/>
      <c r="J30" s="117"/>
      <c r="K30" s="164"/>
      <c r="L30" s="117"/>
      <c r="M30" s="164"/>
      <c r="N30" s="117"/>
      <c r="O30" s="164"/>
      <c r="P30" s="117"/>
      <c r="Q30" s="164"/>
      <c r="R30" s="117"/>
      <c r="S30" s="164"/>
      <c r="T30" s="117"/>
      <c r="U30" s="164"/>
      <c r="V30" s="116"/>
      <c r="W30" s="164"/>
      <c r="X30" s="116"/>
      <c r="Y30" s="164"/>
      <c r="Z30" s="116"/>
    </row>
    <row r="31" spans="1:26" ht="9.75" customHeight="1">
      <c r="A31" s="123"/>
      <c r="B31" s="124"/>
      <c r="C31" s="122"/>
      <c r="D31" s="99"/>
      <c r="E31" s="100"/>
      <c r="F31" s="117"/>
      <c r="G31" s="98"/>
      <c r="H31" s="117"/>
      <c r="I31" s="98"/>
      <c r="J31" s="117"/>
      <c r="K31" s="98"/>
      <c r="L31" s="117"/>
      <c r="M31" s="98"/>
      <c r="N31" s="117"/>
      <c r="O31" s="98"/>
      <c r="P31" s="117"/>
      <c r="Q31" s="98"/>
      <c r="R31" s="117"/>
      <c r="S31" s="98"/>
      <c r="T31" s="117"/>
      <c r="U31" s="98"/>
      <c r="V31" s="116"/>
      <c r="W31" s="98"/>
      <c r="X31" s="116"/>
      <c r="Y31" s="98"/>
      <c r="Z31" s="116"/>
    </row>
    <row r="32" spans="1:26" ht="9.75" customHeight="1">
      <c r="A32" s="123">
        <v>48</v>
      </c>
      <c r="B32" s="124"/>
      <c r="C32" s="173"/>
      <c r="D32" s="99"/>
      <c r="E32" s="100"/>
      <c r="F32" s="117"/>
      <c r="G32" s="98"/>
      <c r="H32" s="117"/>
      <c r="I32" s="98"/>
      <c r="J32" s="117"/>
      <c r="K32" s="98"/>
      <c r="L32" s="117"/>
      <c r="M32" s="98"/>
      <c r="N32" s="117"/>
      <c r="O32" s="98"/>
      <c r="P32" s="117"/>
      <c r="Q32" s="98"/>
      <c r="R32" s="117"/>
      <c r="S32" s="98"/>
      <c r="T32" s="117"/>
      <c r="U32" s="98"/>
      <c r="V32" s="116"/>
      <c r="W32" s="98"/>
      <c r="X32" s="116"/>
      <c r="Y32" s="98"/>
      <c r="Z32" s="116"/>
    </row>
    <row r="33" spans="1:26" ht="9.75" customHeight="1">
      <c r="A33" s="123"/>
      <c r="B33" s="124"/>
      <c r="C33" s="122"/>
      <c r="D33" s="99"/>
      <c r="E33" s="100"/>
      <c r="F33" s="117"/>
      <c r="G33" s="98"/>
      <c r="H33" s="117"/>
      <c r="I33" s="98"/>
      <c r="J33" s="117"/>
      <c r="K33" s="98"/>
      <c r="L33" s="117"/>
      <c r="M33" s="98"/>
      <c r="N33" s="117"/>
      <c r="O33" s="98"/>
      <c r="P33" s="117"/>
      <c r="Q33" s="98"/>
      <c r="R33" s="117"/>
      <c r="S33" s="98"/>
      <c r="T33" s="117"/>
      <c r="U33" s="98"/>
      <c r="V33" s="116"/>
      <c r="W33" s="98"/>
      <c r="X33" s="116"/>
      <c r="Y33" s="98"/>
      <c r="Z33" s="116"/>
    </row>
    <row r="34" spans="1:26" ht="9.75" customHeight="1">
      <c r="A34" s="123">
        <v>49</v>
      </c>
      <c r="B34" s="124"/>
      <c r="C34" s="173"/>
      <c r="D34" s="99"/>
      <c r="E34" s="100"/>
      <c r="F34" s="117"/>
      <c r="G34" s="98"/>
      <c r="H34" s="117"/>
      <c r="I34" s="98"/>
      <c r="J34" s="117"/>
      <c r="K34" s="98"/>
      <c r="L34" s="117"/>
      <c r="M34" s="98"/>
      <c r="N34" s="117"/>
      <c r="O34" s="98"/>
      <c r="P34" s="117"/>
      <c r="Q34" s="98"/>
      <c r="R34" s="117"/>
      <c r="S34" s="98"/>
      <c r="T34" s="117"/>
      <c r="U34" s="98"/>
      <c r="V34" s="116"/>
      <c r="W34" s="98"/>
      <c r="X34" s="116"/>
      <c r="Y34" s="98"/>
      <c r="Z34" s="116"/>
    </row>
    <row r="35" spans="1:26" ht="9.75" customHeight="1">
      <c r="A35" s="123"/>
      <c r="B35" s="124"/>
      <c r="C35" s="122"/>
      <c r="D35" s="99"/>
      <c r="E35" s="100"/>
      <c r="F35" s="117"/>
      <c r="G35" s="98"/>
      <c r="H35" s="117"/>
      <c r="I35" s="98"/>
      <c r="J35" s="117"/>
      <c r="K35" s="98"/>
      <c r="L35" s="117"/>
      <c r="M35" s="98"/>
      <c r="N35" s="117"/>
      <c r="O35" s="98"/>
      <c r="P35" s="117"/>
      <c r="Q35" s="98"/>
      <c r="R35" s="117"/>
      <c r="S35" s="98"/>
      <c r="T35" s="117"/>
      <c r="U35" s="98"/>
      <c r="V35" s="116"/>
      <c r="W35" s="98"/>
      <c r="X35" s="116"/>
      <c r="Y35" s="98"/>
      <c r="Z35" s="116"/>
    </row>
    <row r="36" spans="1:26" ht="9.75" customHeight="1">
      <c r="A36" s="123">
        <v>50</v>
      </c>
      <c r="B36" s="124"/>
      <c r="C36" s="173"/>
      <c r="D36" s="99"/>
      <c r="E36" s="100"/>
      <c r="F36" s="117"/>
      <c r="G36" s="98"/>
      <c r="H36" s="117"/>
      <c r="I36" s="98"/>
      <c r="J36" s="117"/>
      <c r="K36" s="98"/>
      <c r="L36" s="117"/>
      <c r="M36" s="98"/>
      <c r="N36" s="117"/>
      <c r="O36" s="98"/>
      <c r="P36" s="117"/>
      <c r="Q36" s="98"/>
      <c r="R36" s="117"/>
      <c r="S36" s="98"/>
      <c r="T36" s="117"/>
      <c r="U36" s="98"/>
      <c r="V36" s="116"/>
      <c r="W36" s="98"/>
      <c r="X36" s="116"/>
      <c r="Y36" s="98"/>
      <c r="Z36" s="116"/>
    </row>
    <row r="37" spans="1:26" ht="9.75" customHeight="1">
      <c r="A37" s="123"/>
      <c r="B37" s="124"/>
      <c r="C37" s="122"/>
      <c r="D37" s="99"/>
      <c r="E37" s="100"/>
      <c r="F37" s="117"/>
      <c r="G37" s="98"/>
      <c r="H37" s="117"/>
      <c r="I37" s="98"/>
      <c r="J37" s="117"/>
      <c r="K37" s="98"/>
      <c r="L37" s="117"/>
      <c r="M37" s="98"/>
      <c r="N37" s="117"/>
      <c r="O37" s="98"/>
      <c r="P37" s="117"/>
      <c r="Q37" s="98"/>
      <c r="R37" s="117"/>
      <c r="S37" s="98"/>
      <c r="T37" s="117"/>
      <c r="U37" s="98"/>
      <c r="V37" s="116"/>
      <c r="W37" s="98"/>
      <c r="X37" s="116"/>
      <c r="Y37" s="98"/>
      <c r="Z37" s="116"/>
    </row>
    <row r="38" spans="1:26" ht="9.75" customHeight="1">
      <c r="A38" s="123">
        <v>51</v>
      </c>
      <c r="B38" s="124"/>
      <c r="C38" s="173"/>
      <c r="D38" s="99"/>
      <c r="E38" s="100"/>
      <c r="F38" s="117"/>
      <c r="G38" s="98"/>
      <c r="H38" s="117"/>
      <c r="I38" s="98"/>
      <c r="J38" s="117"/>
      <c r="K38" s="98"/>
      <c r="L38" s="117"/>
      <c r="M38" s="98"/>
      <c r="N38" s="117"/>
      <c r="O38" s="98"/>
      <c r="P38" s="117"/>
      <c r="Q38" s="98"/>
      <c r="R38" s="117"/>
      <c r="S38" s="98"/>
      <c r="T38" s="117"/>
      <c r="U38" s="98"/>
      <c r="V38" s="116"/>
      <c r="W38" s="98"/>
      <c r="X38" s="116"/>
      <c r="Y38" s="98"/>
      <c r="Z38" s="116"/>
    </row>
    <row r="39" spans="1:26" ht="9.75" customHeight="1">
      <c r="A39" s="123"/>
      <c r="B39" s="124"/>
      <c r="C39" s="122"/>
      <c r="D39" s="99"/>
      <c r="E39" s="100"/>
      <c r="F39" s="117"/>
      <c r="G39" s="98"/>
      <c r="H39" s="117"/>
      <c r="I39" s="98"/>
      <c r="J39" s="117"/>
      <c r="K39" s="98"/>
      <c r="L39" s="117"/>
      <c r="M39" s="98"/>
      <c r="N39" s="117"/>
      <c r="O39" s="98"/>
      <c r="P39" s="117"/>
      <c r="Q39" s="98"/>
      <c r="R39" s="117"/>
      <c r="S39" s="98"/>
      <c r="T39" s="117"/>
      <c r="U39" s="98"/>
      <c r="V39" s="116"/>
      <c r="W39" s="98"/>
      <c r="X39" s="116"/>
      <c r="Y39" s="98"/>
      <c r="Z39" s="116"/>
    </row>
    <row r="40" spans="1:26" ht="9.75" customHeight="1">
      <c r="A40" s="123"/>
      <c r="B40" s="124"/>
      <c r="C40" s="173"/>
      <c r="D40" s="99"/>
      <c r="E40" s="100"/>
      <c r="F40" s="117"/>
      <c r="G40" s="98"/>
      <c r="H40" s="117"/>
      <c r="I40" s="98"/>
      <c r="J40" s="117"/>
      <c r="K40" s="98"/>
      <c r="L40" s="117"/>
      <c r="M40" s="98"/>
      <c r="N40" s="117"/>
      <c r="O40" s="98"/>
      <c r="P40" s="117"/>
      <c r="Q40" s="98"/>
      <c r="R40" s="117"/>
      <c r="S40" s="98"/>
      <c r="T40" s="117"/>
      <c r="U40" s="98"/>
      <c r="V40" s="116"/>
      <c r="W40" s="98"/>
      <c r="X40" s="116"/>
      <c r="Y40" s="98"/>
      <c r="Z40" s="116"/>
    </row>
    <row r="41" spans="1:26" ht="9.75" customHeight="1">
      <c r="A41" s="123"/>
      <c r="B41" s="124"/>
      <c r="C41" s="122"/>
      <c r="D41" s="99"/>
      <c r="E41" s="100"/>
      <c r="F41" s="117"/>
      <c r="G41" s="98"/>
      <c r="H41" s="117"/>
      <c r="I41" s="98"/>
      <c r="J41" s="117"/>
      <c r="K41" s="98"/>
      <c r="L41" s="117"/>
      <c r="M41" s="98"/>
      <c r="N41" s="117"/>
      <c r="O41" s="98"/>
      <c r="P41" s="117"/>
      <c r="Q41" s="98"/>
      <c r="R41" s="117"/>
      <c r="S41" s="98"/>
      <c r="T41" s="117"/>
      <c r="U41" s="98"/>
      <c r="V41" s="116"/>
      <c r="W41" s="98"/>
      <c r="X41" s="116"/>
      <c r="Y41" s="98"/>
      <c r="Z41" s="116"/>
    </row>
    <row r="42" spans="1:26" ht="9.75" customHeight="1">
      <c r="A42" s="123"/>
      <c r="B42" s="124"/>
      <c r="C42" s="173"/>
      <c r="D42" s="99"/>
      <c r="E42" s="100"/>
      <c r="F42" s="117"/>
      <c r="G42" s="98"/>
      <c r="H42" s="117"/>
      <c r="I42" s="98"/>
      <c r="J42" s="117"/>
      <c r="K42" s="98"/>
      <c r="L42" s="117"/>
      <c r="M42" s="98"/>
      <c r="N42" s="117"/>
      <c r="O42" s="98"/>
      <c r="P42" s="117"/>
      <c r="Q42" s="98"/>
      <c r="R42" s="117"/>
      <c r="S42" s="98"/>
      <c r="T42" s="117"/>
      <c r="U42" s="98"/>
      <c r="V42" s="116"/>
      <c r="W42" s="98"/>
      <c r="X42" s="116"/>
      <c r="Y42" s="98"/>
      <c r="Z42" s="116"/>
    </row>
    <row r="43" spans="1:26" ht="9.75" customHeight="1">
      <c r="A43" s="123"/>
      <c r="B43" s="124"/>
      <c r="C43" s="122"/>
      <c r="D43" s="99"/>
      <c r="E43" s="100"/>
      <c r="F43" s="117"/>
      <c r="G43" s="98"/>
      <c r="H43" s="117"/>
      <c r="I43" s="98"/>
      <c r="J43" s="117"/>
      <c r="K43" s="98"/>
      <c r="L43" s="117"/>
      <c r="M43" s="98"/>
      <c r="N43" s="117"/>
      <c r="O43" s="98"/>
      <c r="P43" s="117"/>
      <c r="Q43" s="98"/>
      <c r="R43" s="117"/>
      <c r="S43" s="98"/>
      <c r="T43" s="117"/>
      <c r="U43" s="98"/>
      <c r="V43" s="116"/>
      <c r="W43" s="98"/>
      <c r="X43" s="116"/>
      <c r="Y43" s="98"/>
      <c r="Z43" s="116"/>
    </row>
    <row r="44" spans="1:26" ht="9.75" customHeight="1">
      <c r="A44" s="123"/>
      <c r="B44" s="124"/>
      <c r="C44" s="173"/>
      <c r="D44" s="99"/>
      <c r="E44" s="100"/>
      <c r="F44" s="117"/>
      <c r="G44" s="98"/>
      <c r="H44" s="117"/>
      <c r="I44" s="98"/>
      <c r="J44" s="117"/>
      <c r="K44" s="98"/>
      <c r="L44" s="117"/>
      <c r="M44" s="98"/>
      <c r="N44" s="117"/>
      <c r="O44" s="98"/>
      <c r="P44" s="117"/>
      <c r="Q44" s="98"/>
      <c r="R44" s="117"/>
      <c r="S44" s="98"/>
      <c r="T44" s="117"/>
      <c r="U44" s="98"/>
      <c r="V44" s="116"/>
      <c r="W44" s="98"/>
      <c r="X44" s="116"/>
      <c r="Y44" s="98"/>
      <c r="Z44" s="116"/>
    </row>
    <row r="45" spans="1:26" ht="9.75" customHeight="1">
      <c r="A45" s="123"/>
      <c r="B45" s="124"/>
      <c r="C45" s="122"/>
      <c r="D45" s="99"/>
      <c r="E45" s="100"/>
      <c r="F45" s="117"/>
      <c r="G45" s="98"/>
      <c r="H45" s="117"/>
      <c r="I45" s="98"/>
      <c r="J45" s="117"/>
      <c r="K45" s="98"/>
      <c r="L45" s="117"/>
      <c r="M45" s="98"/>
      <c r="N45" s="117"/>
      <c r="O45" s="98"/>
      <c r="P45" s="117"/>
      <c r="Q45" s="98"/>
      <c r="R45" s="117"/>
      <c r="S45" s="98"/>
      <c r="T45" s="117"/>
      <c r="U45" s="98"/>
      <c r="V45" s="116"/>
      <c r="W45" s="98"/>
      <c r="X45" s="116"/>
      <c r="Y45" s="98"/>
      <c r="Z45" s="116"/>
    </row>
    <row r="46" spans="1:26" ht="9.75" customHeight="1">
      <c r="A46" s="123"/>
      <c r="B46" s="124"/>
      <c r="C46" s="173"/>
      <c r="D46" s="99"/>
      <c r="E46" s="100"/>
      <c r="F46" s="117"/>
      <c r="G46" s="98"/>
      <c r="H46" s="117"/>
      <c r="I46" s="98"/>
      <c r="J46" s="117"/>
      <c r="K46" s="98"/>
      <c r="L46" s="117"/>
      <c r="M46" s="98"/>
      <c r="N46" s="117"/>
      <c r="O46" s="98"/>
      <c r="P46" s="117"/>
      <c r="Q46" s="98"/>
      <c r="R46" s="117"/>
      <c r="S46" s="98"/>
      <c r="T46" s="117"/>
      <c r="U46" s="98"/>
      <c r="V46" s="116"/>
      <c r="W46" s="98"/>
      <c r="X46" s="116"/>
      <c r="Y46" s="98"/>
      <c r="Z46" s="116"/>
    </row>
    <row r="47" spans="1:26" ht="9.75" customHeight="1">
      <c r="A47" s="123"/>
      <c r="B47" s="124"/>
      <c r="C47" s="121"/>
      <c r="D47" s="99"/>
      <c r="E47" s="100"/>
      <c r="F47" s="117"/>
      <c r="G47" s="98"/>
      <c r="H47" s="117"/>
      <c r="I47" s="98"/>
      <c r="J47" s="117"/>
      <c r="K47" s="98"/>
      <c r="L47" s="117"/>
      <c r="M47" s="98"/>
      <c r="N47" s="117"/>
      <c r="O47" s="98"/>
      <c r="P47" s="117"/>
      <c r="Q47" s="98"/>
      <c r="R47" s="117"/>
      <c r="S47" s="98"/>
      <c r="T47" s="117"/>
      <c r="U47" s="98"/>
      <c r="V47" s="116"/>
      <c r="W47" s="98"/>
      <c r="X47" s="116"/>
      <c r="Y47" s="98"/>
      <c r="Z47" s="116"/>
    </row>
    <row r="48" spans="1:26" ht="9.75" customHeight="1">
      <c r="A48" s="123"/>
      <c r="B48" s="124"/>
      <c r="C48" s="121"/>
      <c r="D48" s="99"/>
      <c r="E48" s="100"/>
      <c r="F48" s="117"/>
      <c r="G48" s="98"/>
      <c r="H48" s="117"/>
      <c r="I48" s="98"/>
      <c r="J48" s="117"/>
      <c r="K48" s="98"/>
      <c r="L48" s="117"/>
      <c r="M48" s="98"/>
      <c r="N48" s="117"/>
      <c r="O48" s="98"/>
      <c r="P48" s="117"/>
      <c r="Q48" s="98"/>
      <c r="R48" s="117"/>
      <c r="S48" s="98"/>
      <c r="T48" s="117"/>
      <c r="U48" s="98"/>
      <c r="V48" s="116"/>
      <c r="W48" s="98"/>
      <c r="X48" s="116"/>
      <c r="Y48" s="98"/>
      <c r="Z48" s="116"/>
    </row>
    <row r="49" spans="1:26" ht="9.75" customHeight="1">
      <c r="A49" s="123"/>
      <c r="B49" s="124"/>
      <c r="C49" s="121"/>
      <c r="D49" s="99"/>
      <c r="E49" s="100"/>
      <c r="F49" s="117"/>
      <c r="G49" s="98"/>
      <c r="H49" s="117"/>
      <c r="I49" s="98"/>
      <c r="J49" s="117"/>
      <c r="K49" s="98"/>
      <c r="L49" s="117"/>
      <c r="M49" s="98"/>
      <c r="N49" s="117"/>
      <c r="O49" s="98"/>
      <c r="P49" s="117"/>
      <c r="Q49" s="98"/>
      <c r="R49" s="117"/>
      <c r="S49" s="98"/>
      <c r="T49" s="117"/>
      <c r="U49" s="98"/>
      <c r="V49" s="116"/>
      <c r="W49" s="98"/>
      <c r="X49" s="116"/>
      <c r="Y49" s="98"/>
      <c r="Z49" s="116"/>
    </row>
    <row r="50" spans="1:26" ht="9.75" customHeight="1">
      <c r="A50" s="123"/>
      <c r="B50" s="124"/>
      <c r="C50" s="121"/>
      <c r="D50" s="99"/>
      <c r="E50" s="100"/>
      <c r="F50" s="117"/>
      <c r="G50" s="98"/>
      <c r="H50" s="117"/>
      <c r="I50" s="98"/>
      <c r="J50" s="117"/>
      <c r="K50" s="98"/>
      <c r="L50" s="117"/>
      <c r="M50" s="98"/>
      <c r="N50" s="117"/>
      <c r="O50" s="98"/>
      <c r="P50" s="117"/>
      <c r="Q50" s="98"/>
      <c r="R50" s="117"/>
      <c r="S50" s="98"/>
      <c r="T50" s="117"/>
      <c r="U50" s="98"/>
      <c r="V50" s="116"/>
      <c r="W50" s="98"/>
      <c r="X50" s="116"/>
      <c r="Y50" s="98"/>
      <c r="Z50" s="116"/>
    </row>
    <row r="51" spans="1:26" ht="9.75" customHeight="1">
      <c r="A51" s="123"/>
      <c r="B51" s="124"/>
      <c r="C51" s="121"/>
      <c r="D51" s="99"/>
      <c r="E51" s="100"/>
      <c r="F51" s="117"/>
      <c r="G51" s="98"/>
      <c r="H51" s="117"/>
      <c r="I51" s="98"/>
      <c r="J51" s="117"/>
      <c r="K51" s="98"/>
      <c r="L51" s="117"/>
      <c r="M51" s="98"/>
      <c r="N51" s="117"/>
      <c r="O51" s="98"/>
      <c r="P51" s="117"/>
      <c r="Q51" s="98"/>
      <c r="R51" s="117"/>
      <c r="S51" s="98"/>
      <c r="T51" s="117"/>
      <c r="U51" s="98"/>
      <c r="V51" s="116"/>
      <c r="W51" s="98"/>
      <c r="X51" s="116"/>
      <c r="Y51" s="98"/>
      <c r="Z51" s="116"/>
    </row>
    <row r="52" spans="1:26" ht="9.75" customHeight="1">
      <c r="A52" s="123"/>
      <c r="B52" s="124"/>
      <c r="C52" s="121"/>
      <c r="D52" s="99"/>
      <c r="E52" s="100"/>
      <c r="F52" s="117"/>
      <c r="G52" s="98"/>
      <c r="H52" s="117"/>
      <c r="I52" s="98"/>
      <c r="J52" s="117"/>
      <c r="K52" s="98"/>
      <c r="L52" s="117"/>
      <c r="M52" s="98"/>
      <c r="N52" s="117"/>
      <c r="O52" s="98"/>
      <c r="P52" s="117"/>
      <c r="Q52" s="98"/>
      <c r="R52" s="117"/>
      <c r="S52" s="98"/>
      <c r="T52" s="117"/>
      <c r="U52" s="98"/>
      <c r="V52" s="116"/>
      <c r="W52" s="98"/>
      <c r="X52" s="116"/>
      <c r="Y52" s="98"/>
      <c r="Z52" s="116"/>
    </row>
    <row r="53" spans="1:26" ht="9.75" customHeight="1">
      <c r="A53" s="123"/>
      <c r="B53" s="124"/>
      <c r="C53" s="121"/>
      <c r="D53" s="26"/>
      <c r="E53" s="29"/>
      <c r="F53" s="117"/>
      <c r="G53" s="60"/>
      <c r="H53" s="117"/>
      <c r="I53" s="60"/>
      <c r="J53" s="117"/>
      <c r="K53" s="60"/>
      <c r="L53" s="117"/>
      <c r="M53" s="60"/>
      <c r="N53" s="117"/>
      <c r="O53" s="60"/>
      <c r="P53" s="117"/>
      <c r="Q53" s="60"/>
      <c r="R53" s="117"/>
      <c r="S53" s="60"/>
      <c r="T53" s="117"/>
      <c r="U53" s="60"/>
      <c r="V53" s="116"/>
      <c r="W53" s="60"/>
      <c r="X53" s="116"/>
      <c r="Y53" s="60"/>
      <c r="Z53" s="116"/>
    </row>
    <row r="54" spans="1:26" ht="9.75" customHeight="1">
      <c r="A54" s="123"/>
      <c r="B54" s="124"/>
      <c r="C54" s="121"/>
      <c r="D54" s="26"/>
      <c r="E54" s="16"/>
      <c r="F54" s="117"/>
      <c r="G54" s="61"/>
      <c r="H54" s="117"/>
      <c r="I54" s="61"/>
      <c r="J54" s="117"/>
      <c r="K54" s="61"/>
      <c r="L54" s="117"/>
      <c r="M54" s="61"/>
      <c r="N54" s="117"/>
      <c r="O54" s="61"/>
      <c r="P54" s="117"/>
      <c r="Q54" s="61"/>
      <c r="R54" s="117"/>
      <c r="S54" s="61"/>
      <c r="T54" s="117"/>
      <c r="U54" s="61"/>
      <c r="V54" s="116"/>
      <c r="W54" s="61"/>
      <c r="X54" s="116"/>
      <c r="Y54" s="61"/>
      <c r="Z54" s="116"/>
    </row>
    <row r="55" spans="1:26" ht="9.75" customHeight="1">
      <c r="A55" s="123"/>
      <c r="B55" s="124"/>
      <c r="C55" s="121"/>
      <c r="D55" s="26"/>
      <c r="E55" s="16"/>
      <c r="F55" s="117"/>
      <c r="G55" s="61"/>
      <c r="H55" s="117"/>
      <c r="I55" s="61"/>
      <c r="J55" s="117"/>
      <c r="K55" s="61"/>
      <c r="L55" s="117"/>
      <c r="M55" s="61"/>
      <c r="N55" s="117"/>
      <c r="O55" s="61"/>
      <c r="P55" s="117"/>
      <c r="Q55" s="61"/>
      <c r="R55" s="117"/>
      <c r="S55" s="61"/>
      <c r="T55" s="117"/>
      <c r="U55" s="61"/>
      <c r="V55" s="116"/>
      <c r="W55" s="61"/>
      <c r="X55" s="116"/>
      <c r="Y55" s="61"/>
      <c r="Z55" s="116"/>
    </row>
    <row r="56" spans="1:26" ht="9.75" customHeight="1">
      <c r="A56" s="123"/>
      <c r="B56" s="124"/>
      <c r="C56" s="121"/>
      <c r="D56" s="26"/>
      <c r="E56" s="16"/>
      <c r="F56" s="117"/>
      <c r="G56" s="61"/>
      <c r="H56" s="117"/>
      <c r="I56" s="61"/>
      <c r="J56" s="117"/>
      <c r="K56" s="61"/>
      <c r="L56" s="117"/>
      <c r="M56" s="61"/>
      <c r="N56" s="117"/>
      <c r="O56" s="61"/>
      <c r="P56" s="117"/>
      <c r="Q56" s="61"/>
      <c r="R56" s="117"/>
      <c r="S56" s="61"/>
      <c r="T56" s="117"/>
      <c r="U56" s="61"/>
      <c r="V56" s="116"/>
      <c r="W56" s="61"/>
      <c r="X56" s="116"/>
      <c r="Y56" s="61"/>
      <c r="Z56" s="116"/>
    </row>
    <row r="57" spans="1:26" ht="9.75" customHeight="1">
      <c r="A57" s="123"/>
      <c r="B57" s="124"/>
      <c r="C57" s="121"/>
      <c r="D57" s="26"/>
      <c r="E57" s="16"/>
      <c r="F57" s="117"/>
      <c r="G57" s="61"/>
      <c r="H57" s="117"/>
      <c r="I57" s="61"/>
      <c r="J57" s="117"/>
      <c r="K57" s="61"/>
      <c r="L57" s="117"/>
      <c r="M57" s="61"/>
      <c r="N57" s="117"/>
      <c r="O57" s="61"/>
      <c r="P57" s="117"/>
      <c r="Q57" s="61"/>
      <c r="R57" s="117"/>
      <c r="S57" s="61"/>
      <c r="T57" s="117"/>
      <c r="U57" s="61"/>
      <c r="V57" s="116"/>
      <c r="W57" s="61"/>
      <c r="X57" s="116"/>
      <c r="Y57" s="61"/>
      <c r="Z57" s="116"/>
    </row>
    <row r="58" spans="1:26" ht="9.75" customHeight="1">
      <c r="A58" s="123"/>
      <c r="B58" s="124"/>
      <c r="C58" s="121"/>
      <c r="D58" s="26"/>
      <c r="E58" s="16"/>
      <c r="F58" s="117"/>
      <c r="G58" s="61"/>
      <c r="H58" s="117"/>
      <c r="I58" s="61"/>
      <c r="J58" s="117"/>
      <c r="K58" s="61"/>
      <c r="L58" s="117"/>
      <c r="M58" s="61"/>
      <c r="N58" s="117"/>
      <c r="O58" s="61"/>
      <c r="P58" s="117"/>
      <c r="Q58" s="61"/>
      <c r="R58" s="117"/>
      <c r="S58" s="61"/>
      <c r="T58" s="117"/>
      <c r="U58" s="61"/>
      <c r="V58" s="116"/>
      <c r="W58" s="61"/>
      <c r="X58" s="116"/>
      <c r="Y58" s="61"/>
      <c r="Z58" s="116"/>
    </row>
    <row r="59" spans="1:26" ht="9.75" customHeight="1">
      <c r="A59" s="123"/>
      <c r="B59" s="124"/>
      <c r="C59" s="121"/>
      <c r="D59" s="26"/>
      <c r="E59" s="16"/>
      <c r="F59" s="117"/>
      <c r="G59" s="61"/>
      <c r="H59" s="117"/>
      <c r="I59" s="61"/>
      <c r="J59" s="117"/>
      <c r="K59" s="61"/>
      <c r="L59" s="117"/>
      <c r="M59" s="61"/>
      <c r="N59" s="117"/>
      <c r="O59" s="61"/>
      <c r="P59" s="117"/>
      <c r="Q59" s="61"/>
      <c r="R59" s="117"/>
      <c r="S59" s="61"/>
      <c r="T59" s="117"/>
      <c r="U59" s="61"/>
      <c r="V59" s="116"/>
      <c r="W59" s="61"/>
      <c r="X59" s="116"/>
      <c r="Y59" s="61"/>
      <c r="Z59" s="116"/>
    </row>
    <row r="60" spans="1:26" ht="9.75" customHeight="1">
      <c r="A60" s="123"/>
      <c r="B60" s="124"/>
      <c r="C60" s="122"/>
      <c r="D60" s="26"/>
      <c r="E60" s="16"/>
      <c r="F60" s="119"/>
      <c r="G60" s="61"/>
      <c r="H60" s="119"/>
      <c r="I60" s="61"/>
      <c r="J60" s="119"/>
      <c r="K60" s="61"/>
      <c r="L60" s="119"/>
      <c r="M60" s="61"/>
      <c r="N60" s="119"/>
      <c r="O60" s="61"/>
      <c r="P60" s="119"/>
      <c r="Q60" s="61"/>
      <c r="R60" s="119"/>
      <c r="S60" s="61"/>
      <c r="T60" s="119"/>
      <c r="U60" s="61"/>
      <c r="V60" s="120"/>
      <c r="W60" s="61"/>
      <c r="X60" s="120"/>
      <c r="Y60" s="61"/>
      <c r="Z60" s="120"/>
    </row>
    <row r="61" spans="1:26" ht="9.75" customHeight="1">
      <c r="A61" s="123"/>
      <c r="B61" s="124"/>
      <c r="C61" s="121"/>
      <c r="D61" s="26"/>
      <c r="E61" s="16"/>
      <c r="F61" s="117"/>
      <c r="G61" s="61"/>
      <c r="H61" s="117"/>
      <c r="I61" s="61"/>
      <c r="J61" s="117"/>
      <c r="K61" s="61"/>
      <c r="L61" s="117"/>
      <c r="M61" s="61"/>
      <c r="N61" s="117"/>
      <c r="O61" s="61"/>
      <c r="P61" s="117"/>
      <c r="Q61" s="61"/>
      <c r="R61" s="117"/>
      <c r="S61" s="61"/>
      <c r="T61" s="117"/>
      <c r="U61" s="61"/>
      <c r="V61" s="116"/>
      <c r="W61" s="61"/>
      <c r="X61" s="116"/>
      <c r="Y61" s="61"/>
      <c r="Z61" s="116"/>
    </row>
    <row r="62" spans="1:26" ht="9.75" customHeight="1">
      <c r="A62" s="123"/>
      <c r="B62" s="124"/>
      <c r="C62" s="122"/>
      <c r="D62" s="26"/>
      <c r="E62" s="16"/>
      <c r="F62" s="119"/>
      <c r="G62" s="61"/>
      <c r="H62" s="119"/>
      <c r="I62" s="61"/>
      <c r="J62" s="119"/>
      <c r="K62" s="61"/>
      <c r="L62" s="119"/>
      <c r="M62" s="61"/>
      <c r="N62" s="119"/>
      <c r="O62" s="61"/>
      <c r="P62" s="119"/>
      <c r="Q62" s="61"/>
      <c r="R62" s="119"/>
      <c r="S62" s="61"/>
      <c r="T62" s="119"/>
      <c r="U62" s="61"/>
      <c r="V62" s="120"/>
      <c r="W62" s="61"/>
      <c r="X62" s="120"/>
      <c r="Y62" s="61"/>
      <c r="Z62" s="120"/>
    </row>
    <row r="63" spans="1:26" ht="9.75" customHeight="1">
      <c r="A63" s="123"/>
      <c r="B63" s="124"/>
      <c r="C63" s="121"/>
      <c r="D63" s="26"/>
      <c r="E63" s="16"/>
      <c r="F63" s="117"/>
      <c r="G63" s="61"/>
      <c r="H63" s="117"/>
      <c r="I63" s="61"/>
      <c r="J63" s="117"/>
      <c r="K63" s="61"/>
      <c r="L63" s="117"/>
      <c r="M63" s="61"/>
      <c r="N63" s="117"/>
      <c r="O63" s="61"/>
      <c r="P63" s="117"/>
      <c r="Q63" s="61"/>
      <c r="R63" s="117"/>
      <c r="S63" s="61"/>
      <c r="T63" s="117"/>
      <c r="U63" s="61"/>
      <c r="V63" s="116"/>
      <c r="W63" s="61"/>
      <c r="X63" s="116"/>
      <c r="Y63" s="61"/>
      <c r="Z63" s="116"/>
    </row>
    <row r="64" spans="1:26" ht="9.75" customHeight="1">
      <c r="A64" s="123"/>
      <c r="B64" s="124"/>
      <c r="C64" s="122"/>
      <c r="D64" s="26"/>
      <c r="E64" s="16"/>
      <c r="F64" s="119"/>
      <c r="G64" s="61"/>
      <c r="H64" s="119"/>
      <c r="I64" s="61"/>
      <c r="J64" s="119"/>
      <c r="K64" s="61"/>
      <c r="L64" s="119"/>
      <c r="M64" s="61"/>
      <c r="N64" s="119"/>
      <c r="O64" s="61"/>
      <c r="P64" s="119"/>
      <c r="Q64" s="61"/>
      <c r="R64" s="119"/>
      <c r="S64" s="61"/>
      <c r="T64" s="119"/>
      <c r="U64" s="61"/>
      <c r="V64" s="120"/>
      <c r="W64" s="61"/>
      <c r="X64" s="120"/>
      <c r="Y64" s="61"/>
      <c r="Z64" s="120"/>
    </row>
    <row r="65" spans="1:26" ht="9.75" customHeight="1">
      <c r="A65" s="123"/>
      <c r="B65" s="124"/>
      <c r="C65" s="121"/>
      <c r="D65" s="26"/>
      <c r="E65" s="16"/>
      <c r="F65" s="117"/>
      <c r="G65" s="61"/>
      <c r="H65" s="117"/>
      <c r="I65" s="61"/>
      <c r="J65" s="117"/>
      <c r="K65" s="61"/>
      <c r="L65" s="117"/>
      <c r="M65" s="61"/>
      <c r="N65" s="117"/>
      <c r="O65" s="61"/>
      <c r="P65" s="117"/>
      <c r="Q65" s="61"/>
      <c r="R65" s="117"/>
      <c r="S65" s="61"/>
      <c r="T65" s="117"/>
      <c r="U65" s="61"/>
      <c r="V65" s="116"/>
      <c r="W65" s="61"/>
      <c r="X65" s="116"/>
      <c r="Y65" s="61"/>
      <c r="Z65" s="116"/>
    </row>
    <row r="66" spans="1:26" ht="9.75" customHeight="1">
      <c r="A66" s="123"/>
      <c r="B66" s="124"/>
      <c r="C66" s="122"/>
      <c r="D66" s="26"/>
      <c r="E66" s="16"/>
      <c r="F66" s="119"/>
      <c r="G66" s="61"/>
      <c r="H66" s="119"/>
      <c r="I66" s="61"/>
      <c r="J66" s="119"/>
      <c r="K66" s="61"/>
      <c r="L66" s="119"/>
      <c r="M66" s="61"/>
      <c r="N66" s="119"/>
      <c r="O66" s="61"/>
      <c r="P66" s="119"/>
      <c r="Q66" s="61"/>
      <c r="R66" s="119"/>
      <c r="S66" s="61"/>
      <c r="T66" s="119"/>
      <c r="U66" s="61"/>
      <c r="V66" s="120"/>
      <c r="W66" s="61"/>
      <c r="X66" s="120"/>
      <c r="Y66" s="61"/>
      <c r="Z66" s="120"/>
    </row>
    <row r="67" spans="1:26" ht="9.75" customHeight="1">
      <c r="A67" s="123"/>
      <c r="B67" s="124"/>
      <c r="C67" s="121"/>
      <c r="D67" s="26"/>
      <c r="E67" s="16"/>
      <c r="F67" s="117"/>
      <c r="G67" s="61"/>
      <c r="H67" s="117"/>
      <c r="I67" s="61"/>
      <c r="J67" s="117"/>
      <c r="K67" s="61"/>
      <c r="L67" s="117"/>
      <c r="M67" s="61"/>
      <c r="N67" s="117"/>
      <c r="O67" s="61"/>
      <c r="P67" s="117"/>
      <c r="Q67" s="61"/>
      <c r="R67" s="117"/>
      <c r="S67" s="61"/>
      <c r="T67" s="117"/>
      <c r="U67" s="61"/>
      <c r="V67" s="116"/>
      <c r="W67" s="61"/>
      <c r="X67" s="116"/>
      <c r="Y67" s="61"/>
      <c r="Z67" s="116"/>
    </row>
    <row r="68" spans="1:26" ht="9.75" customHeight="1">
      <c r="A68" s="123"/>
      <c r="B68" s="124"/>
      <c r="C68" s="122"/>
      <c r="D68" s="26"/>
      <c r="E68" s="16"/>
      <c r="F68" s="119"/>
      <c r="G68" s="61"/>
      <c r="H68" s="119"/>
      <c r="I68" s="61"/>
      <c r="J68" s="119"/>
      <c r="K68" s="61"/>
      <c r="L68" s="119"/>
      <c r="M68" s="61"/>
      <c r="N68" s="119"/>
      <c r="O68" s="61"/>
      <c r="P68" s="119"/>
      <c r="Q68" s="61"/>
      <c r="R68" s="119"/>
      <c r="S68" s="61"/>
      <c r="T68" s="119"/>
      <c r="U68" s="61"/>
      <c r="V68" s="120"/>
      <c r="W68" s="61"/>
      <c r="X68" s="120"/>
      <c r="Y68" s="61"/>
      <c r="Z68" s="120"/>
    </row>
    <row r="69" spans="1:26" ht="9.75" customHeight="1">
      <c r="A69" s="123"/>
      <c r="B69" s="124"/>
      <c r="C69" s="121"/>
      <c r="D69" s="26"/>
      <c r="E69" s="16"/>
      <c r="F69" s="117"/>
      <c r="G69" s="61"/>
      <c r="H69" s="117"/>
      <c r="I69" s="61"/>
      <c r="J69" s="117"/>
      <c r="K69" s="61"/>
      <c r="L69" s="117"/>
      <c r="M69" s="61"/>
      <c r="N69" s="117"/>
      <c r="O69" s="61"/>
      <c r="P69" s="117"/>
      <c r="Q69" s="61"/>
      <c r="R69" s="117"/>
      <c r="S69" s="61"/>
      <c r="T69" s="117"/>
      <c r="U69" s="61"/>
      <c r="V69" s="116"/>
      <c r="W69" s="61"/>
      <c r="X69" s="116"/>
      <c r="Y69" s="61"/>
      <c r="Z69" s="116"/>
    </row>
    <row r="70" spans="1:26" ht="9.75" customHeight="1">
      <c r="A70" s="123"/>
      <c r="B70" s="124"/>
      <c r="C70" s="121"/>
      <c r="D70" s="27"/>
      <c r="E70" s="17"/>
      <c r="F70" s="117"/>
      <c r="G70" s="62"/>
      <c r="H70" s="117"/>
      <c r="I70" s="62"/>
      <c r="J70" s="117"/>
      <c r="K70" s="62"/>
      <c r="L70" s="117"/>
      <c r="M70" s="62"/>
      <c r="N70" s="117"/>
      <c r="O70" s="62"/>
      <c r="P70" s="117"/>
      <c r="Q70" s="62"/>
      <c r="R70" s="117"/>
      <c r="S70" s="62"/>
      <c r="T70" s="117"/>
      <c r="U70" s="62"/>
      <c r="V70" s="116"/>
      <c r="W70" s="62"/>
      <c r="X70" s="116"/>
      <c r="Y70" s="62"/>
      <c r="Z70" s="116"/>
    </row>
    <row r="71" spans="1:2" ht="6.75" customHeight="1">
      <c r="A71" s="123"/>
      <c r="B71" s="124"/>
    </row>
  </sheetData>
  <sheetProtection password="EA98" sheet="1" objects="1" scenarios="1"/>
  <mergeCells count="488">
    <mergeCell ref="W25:W30"/>
    <mergeCell ref="Y25:Y30"/>
    <mergeCell ref="U17:U24"/>
    <mergeCell ref="W17:W24"/>
    <mergeCell ref="Y17:Y24"/>
    <mergeCell ref="D25:D30"/>
    <mergeCell ref="E25:E30"/>
    <mergeCell ref="G25:G30"/>
    <mergeCell ref="I25:I30"/>
    <mergeCell ref="K25:K30"/>
    <mergeCell ref="M25:M30"/>
    <mergeCell ref="O25:O30"/>
    <mergeCell ref="Y15:Y16"/>
    <mergeCell ref="D17:D24"/>
    <mergeCell ref="E17:E24"/>
    <mergeCell ref="G17:G24"/>
    <mergeCell ref="I17:I24"/>
    <mergeCell ref="K17:K24"/>
    <mergeCell ref="M17:M24"/>
    <mergeCell ref="O17:O24"/>
    <mergeCell ref="Q17:Q24"/>
    <mergeCell ref="S17:S24"/>
    <mergeCell ref="M15:M16"/>
    <mergeCell ref="O15:O16"/>
    <mergeCell ref="Q15:Q16"/>
    <mergeCell ref="S15:S16"/>
    <mergeCell ref="U15:U16"/>
    <mergeCell ref="W15:W16"/>
    <mergeCell ref="D15:D16"/>
    <mergeCell ref="E15:E16"/>
    <mergeCell ref="G15:G16"/>
    <mergeCell ref="I15:I16"/>
    <mergeCell ref="K15:K16"/>
    <mergeCell ref="N15:N16"/>
    <mergeCell ref="P15:P16"/>
    <mergeCell ref="F21:F22"/>
    <mergeCell ref="F39:F40"/>
    <mergeCell ref="F19:F20"/>
    <mergeCell ref="P35:P36"/>
    <mergeCell ref="T45:T46"/>
    <mergeCell ref="R45:R46"/>
    <mergeCell ref="L43:L44"/>
    <mergeCell ref="L45:L46"/>
    <mergeCell ref="N45:N46"/>
    <mergeCell ref="J45:J46"/>
    <mergeCell ref="J69:J70"/>
    <mergeCell ref="L69:L70"/>
    <mergeCell ref="N69:N70"/>
    <mergeCell ref="X69:X70"/>
    <mergeCell ref="Z69:Z70"/>
    <mergeCell ref="P69:P70"/>
    <mergeCell ref="R69:R70"/>
    <mergeCell ref="T69:T70"/>
    <mergeCell ref="V69:V70"/>
    <mergeCell ref="X65:X66"/>
    <mergeCell ref="Z65:Z66"/>
    <mergeCell ref="L67:L68"/>
    <mergeCell ref="N67:N68"/>
    <mergeCell ref="P67:P68"/>
    <mergeCell ref="R67:R68"/>
    <mergeCell ref="T67:T68"/>
    <mergeCell ref="V67:V68"/>
    <mergeCell ref="X67:X68"/>
    <mergeCell ref="Z67:Z68"/>
    <mergeCell ref="L65:L66"/>
    <mergeCell ref="N65:N66"/>
    <mergeCell ref="P65:P66"/>
    <mergeCell ref="R65:R66"/>
    <mergeCell ref="T65:T66"/>
    <mergeCell ref="V65:V66"/>
    <mergeCell ref="X61:X62"/>
    <mergeCell ref="Z61:Z62"/>
    <mergeCell ref="L63:L64"/>
    <mergeCell ref="N63:N64"/>
    <mergeCell ref="P63:P64"/>
    <mergeCell ref="R63:R64"/>
    <mergeCell ref="T63:T64"/>
    <mergeCell ref="V63:V64"/>
    <mergeCell ref="X63:X64"/>
    <mergeCell ref="Z63:Z64"/>
    <mergeCell ref="L61:L62"/>
    <mergeCell ref="N61:N62"/>
    <mergeCell ref="P61:P62"/>
    <mergeCell ref="R61:R62"/>
    <mergeCell ref="T61:T62"/>
    <mergeCell ref="V61:V62"/>
    <mergeCell ref="J65:J66"/>
    <mergeCell ref="H67:H68"/>
    <mergeCell ref="J67:J68"/>
    <mergeCell ref="H61:H62"/>
    <mergeCell ref="J61:J62"/>
    <mergeCell ref="H63:H64"/>
    <mergeCell ref="J63:J64"/>
    <mergeCell ref="C69:C70"/>
    <mergeCell ref="F61:F62"/>
    <mergeCell ref="F63:F64"/>
    <mergeCell ref="F65:F66"/>
    <mergeCell ref="F67:F68"/>
    <mergeCell ref="H65:H66"/>
    <mergeCell ref="H69:H70"/>
    <mergeCell ref="Q5:S5"/>
    <mergeCell ref="A62:A63"/>
    <mergeCell ref="A64:A65"/>
    <mergeCell ref="A66:A67"/>
    <mergeCell ref="A68:A69"/>
    <mergeCell ref="F69:F70"/>
    <mergeCell ref="C61:C62"/>
    <mergeCell ref="C63:C64"/>
    <mergeCell ref="C65:C66"/>
    <mergeCell ref="C67:C68"/>
    <mergeCell ref="E10:F10"/>
    <mergeCell ref="A70:A71"/>
    <mergeCell ref="B70:B71"/>
    <mergeCell ref="N3:N7"/>
    <mergeCell ref="U3:Z3"/>
    <mergeCell ref="W4:Z4"/>
    <mergeCell ref="W5:Z5"/>
    <mergeCell ref="W6:Z6"/>
    <mergeCell ref="W7:Z7"/>
    <mergeCell ref="Q4:S4"/>
    <mergeCell ref="A3:A7"/>
    <mergeCell ref="C3:F3"/>
    <mergeCell ref="I4:K4"/>
    <mergeCell ref="I5:L5"/>
    <mergeCell ref="I6:L6"/>
    <mergeCell ref="I7:L7"/>
    <mergeCell ref="C4:F4"/>
    <mergeCell ref="C5:F5"/>
    <mergeCell ref="A1:Z1"/>
    <mergeCell ref="R13:R14"/>
    <mergeCell ref="M10:N10"/>
    <mergeCell ref="O10:P10"/>
    <mergeCell ref="Q10:R10"/>
    <mergeCell ref="B62:B63"/>
    <mergeCell ref="C6:F6"/>
    <mergeCell ref="C7:F7"/>
    <mergeCell ref="F45:F46"/>
    <mergeCell ref="F13:F14"/>
    <mergeCell ref="B68:B69"/>
    <mergeCell ref="F15:F16"/>
    <mergeCell ref="F17:F18"/>
    <mergeCell ref="V19:V20"/>
    <mergeCell ref="T19:T20"/>
    <mergeCell ref="B64:B65"/>
    <mergeCell ref="B66:B67"/>
    <mergeCell ref="C59:C60"/>
    <mergeCell ref="B58:B59"/>
    <mergeCell ref="C39:C40"/>
    <mergeCell ref="Q6:S6"/>
    <mergeCell ref="I10:J10"/>
    <mergeCell ref="N17:N18"/>
    <mergeCell ref="P17:P18"/>
    <mergeCell ref="N13:N14"/>
    <mergeCell ref="K10:L10"/>
    <mergeCell ref="R15:R16"/>
    <mergeCell ref="S10:T10"/>
    <mergeCell ref="T17:T18"/>
    <mergeCell ref="Q7:S7"/>
    <mergeCell ref="G10:H10"/>
    <mergeCell ref="H13:H14"/>
    <mergeCell ref="H23:H24"/>
    <mergeCell ref="L13:L14"/>
    <mergeCell ref="L15:L16"/>
    <mergeCell ref="N55:N56"/>
    <mergeCell ref="J41:J42"/>
    <mergeCell ref="H49:H50"/>
    <mergeCell ref="L49:L50"/>
    <mergeCell ref="L51:L52"/>
    <mergeCell ref="V45:V46"/>
    <mergeCell ref="V49:V50"/>
    <mergeCell ref="V53:V54"/>
    <mergeCell ref="J55:J56"/>
    <mergeCell ref="J53:J54"/>
    <mergeCell ref="L53:L54"/>
    <mergeCell ref="N53:N54"/>
    <mergeCell ref="P53:P54"/>
    <mergeCell ref="P57:P58"/>
    <mergeCell ref="J59:J60"/>
    <mergeCell ref="L59:L60"/>
    <mergeCell ref="N59:N60"/>
    <mergeCell ref="P59:P60"/>
    <mergeCell ref="L55:L56"/>
    <mergeCell ref="L57:L58"/>
    <mergeCell ref="N57:N58"/>
    <mergeCell ref="J57:J58"/>
    <mergeCell ref="V59:V60"/>
    <mergeCell ref="R57:R58"/>
    <mergeCell ref="T57:T58"/>
    <mergeCell ref="T47:T48"/>
    <mergeCell ref="V47:V48"/>
    <mergeCell ref="R51:R52"/>
    <mergeCell ref="T59:T60"/>
    <mergeCell ref="V57:V58"/>
    <mergeCell ref="T55:T56"/>
    <mergeCell ref="T49:T50"/>
    <mergeCell ref="V55:V56"/>
    <mergeCell ref="R55:R56"/>
    <mergeCell ref="P55:P56"/>
    <mergeCell ref="R49:R50"/>
    <mergeCell ref="N49:N50"/>
    <mergeCell ref="N51:N52"/>
    <mergeCell ref="P51:P52"/>
    <mergeCell ref="P47:P48"/>
    <mergeCell ref="P49:P50"/>
    <mergeCell ref="J49:J50"/>
    <mergeCell ref="J51:J52"/>
    <mergeCell ref="F53:F54"/>
    <mergeCell ref="J47:J48"/>
    <mergeCell ref="L47:L48"/>
    <mergeCell ref="H51:H52"/>
    <mergeCell ref="F49:F50"/>
    <mergeCell ref="N47:N48"/>
    <mergeCell ref="F51:F52"/>
    <mergeCell ref="V51:V52"/>
    <mergeCell ref="B60:B61"/>
    <mergeCell ref="C51:C52"/>
    <mergeCell ref="C53:C54"/>
    <mergeCell ref="C55:C56"/>
    <mergeCell ref="C57:C58"/>
    <mergeCell ref="T51:T52"/>
    <mergeCell ref="R53:R54"/>
    <mergeCell ref="T53:T54"/>
    <mergeCell ref="R59:R60"/>
    <mergeCell ref="F55:F56"/>
    <mergeCell ref="A58:A59"/>
    <mergeCell ref="A60:A61"/>
    <mergeCell ref="B50:B51"/>
    <mergeCell ref="B52:B53"/>
    <mergeCell ref="B54:B55"/>
    <mergeCell ref="B56:B57"/>
    <mergeCell ref="A52:A53"/>
    <mergeCell ref="A54:A55"/>
    <mergeCell ref="A56:A57"/>
    <mergeCell ref="L25:L26"/>
    <mergeCell ref="R47:R48"/>
    <mergeCell ref="H59:H60"/>
    <mergeCell ref="H55:H56"/>
    <mergeCell ref="F59:F60"/>
    <mergeCell ref="F57:F58"/>
    <mergeCell ref="J43:J44"/>
    <mergeCell ref="H53:H54"/>
    <mergeCell ref="H57:H58"/>
    <mergeCell ref="L41:L42"/>
    <mergeCell ref="N33:N34"/>
    <mergeCell ref="L33:L34"/>
    <mergeCell ref="L39:L40"/>
    <mergeCell ref="P43:P44"/>
    <mergeCell ref="P39:P40"/>
    <mergeCell ref="N43:N44"/>
    <mergeCell ref="P41:P42"/>
    <mergeCell ref="P37:P38"/>
    <mergeCell ref="P33:P34"/>
    <mergeCell ref="P45:P46"/>
    <mergeCell ref="N37:N38"/>
    <mergeCell ref="N39:N40"/>
    <mergeCell ref="L35:L36"/>
    <mergeCell ref="L29:L30"/>
    <mergeCell ref="C45:C46"/>
    <mergeCell ref="J37:J38"/>
    <mergeCell ref="H29:H30"/>
    <mergeCell ref="H31:H32"/>
    <mergeCell ref="J33:J34"/>
    <mergeCell ref="A46:A47"/>
    <mergeCell ref="B46:B47"/>
    <mergeCell ref="C47:C48"/>
    <mergeCell ref="A48:A49"/>
    <mergeCell ref="B48:B49"/>
    <mergeCell ref="C49:C50"/>
    <mergeCell ref="A50:A51"/>
    <mergeCell ref="A42:A43"/>
    <mergeCell ref="B42:B43"/>
    <mergeCell ref="C43:C44"/>
    <mergeCell ref="F43:F44"/>
    <mergeCell ref="C41:C42"/>
    <mergeCell ref="F41:F42"/>
    <mergeCell ref="A40:A41"/>
    <mergeCell ref="B40:B41"/>
    <mergeCell ref="A44:A45"/>
    <mergeCell ref="B44:B45"/>
    <mergeCell ref="N41:N42"/>
    <mergeCell ref="R23:R24"/>
    <mergeCell ref="T25:T26"/>
    <mergeCell ref="T21:T22"/>
    <mergeCell ref="T23:T24"/>
    <mergeCell ref="N27:N28"/>
    <mergeCell ref="P25:P26"/>
    <mergeCell ref="N29:N30"/>
    <mergeCell ref="N31:N32"/>
    <mergeCell ref="N35:N36"/>
    <mergeCell ref="R41:R42"/>
    <mergeCell ref="T37:T38"/>
    <mergeCell ref="R37:R38"/>
    <mergeCell ref="T43:T44"/>
    <mergeCell ref="T41:T42"/>
    <mergeCell ref="R43:R44"/>
    <mergeCell ref="R39:R40"/>
    <mergeCell ref="T39:T40"/>
    <mergeCell ref="V35:V36"/>
    <mergeCell ref="V31:V32"/>
    <mergeCell ref="P31:P32"/>
    <mergeCell ref="P29:P30"/>
    <mergeCell ref="P27:P28"/>
    <mergeCell ref="R35:R36"/>
    <mergeCell ref="Q25:Q30"/>
    <mergeCell ref="S25:S30"/>
    <mergeCell ref="U25:U30"/>
    <mergeCell ref="R25:R26"/>
    <mergeCell ref="N23:N24"/>
    <mergeCell ref="R17:R18"/>
    <mergeCell ref="N25:N26"/>
    <mergeCell ref="N21:N22"/>
    <mergeCell ref="P21:P22"/>
    <mergeCell ref="P23:P24"/>
    <mergeCell ref="N19:N20"/>
    <mergeCell ref="R21:R22"/>
    <mergeCell ref="A26:A27"/>
    <mergeCell ref="C37:C38"/>
    <mergeCell ref="C25:C26"/>
    <mergeCell ref="C35:C36"/>
    <mergeCell ref="A38:A39"/>
    <mergeCell ref="B38:B39"/>
    <mergeCell ref="A28:A29"/>
    <mergeCell ref="C33:C34"/>
    <mergeCell ref="A24:A25"/>
    <mergeCell ref="B26:B27"/>
    <mergeCell ref="B34:B35"/>
    <mergeCell ref="B30:B31"/>
    <mergeCell ref="A34:A35"/>
    <mergeCell ref="C31:C32"/>
    <mergeCell ref="H33:H34"/>
    <mergeCell ref="J35:J36"/>
    <mergeCell ref="J31:J32"/>
    <mergeCell ref="B32:B33"/>
    <mergeCell ref="C27:C28"/>
    <mergeCell ref="C29:C30"/>
    <mergeCell ref="B22:B23"/>
    <mergeCell ref="B20:B21"/>
    <mergeCell ref="C23:C24"/>
    <mergeCell ref="F29:F30"/>
    <mergeCell ref="C21:C22"/>
    <mergeCell ref="B24:B25"/>
    <mergeCell ref="B28:B29"/>
    <mergeCell ref="H37:H38"/>
    <mergeCell ref="F37:F38"/>
    <mergeCell ref="F35:F36"/>
    <mergeCell ref="F33:F34"/>
    <mergeCell ref="H35:H36"/>
    <mergeCell ref="F47:F48"/>
    <mergeCell ref="H43:H44"/>
    <mergeCell ref="H45:H46"/>
    <mergeCell ref="H41:H42"/>
    <mergeCell ref="H47:H48"/>
    <mergeCell ref="A12:A13"/>
    <mergeCell ref="A14:A15"/>
    <mergeCell ref="A16:A17"/>
    <mergeCell ref="A18:A19"/>
    <mergeCell ref="A36:A37"/>
    <mergeCell ref="B36:B37"/>
    <mergeCell ref="A32:A33"/>
    <mergeCell ref="A30:A31"/>
    <mergeCell ref="A20:A21"/>
    <mergeCell ref="A22:A23"/>
    <mergeCell ref="C13:C14"/>
    <mergeCell ref="C15:C16"/>
    <mergeCell ref="C17:C18"/>
    <mergeCell ref="B12:B13"/>
    <mergeCell ref="B14:B15"/>
    <mergeCell ref="B18:B19"/>
    <mergeCell ref="C19:C20"/>
    <mergeCell ref="B16:B17"/>
    <mergeCell ref="F25:F26"/>
    <mergeCell ref="H25:H26"/>
    <mergeCell ref="F31:F32"/>
    <mergeCell ref="J25:J26"/>
    <mergeCell ref="J23:J24"/>
    <mergeCell ref="J19:J20"/>
    <mergeCell ref="H27:H28"/>
    <mergeCell ref="F27:F28"/>
    <mergeCell ref="F23:F24"/>
    <mergeCell ref="J29:J30"/>
    <mergeCell ref="J27:J28"/>
    <mergeCell ref="J21:J22"/>
    <mergeCell ref="U10:V10"/>
    <mergeCell ref="V17:V18"/>
    <mergeCell ref="W10:X10"/>
    <mergeCell ref="X13:X14"/>
    <mergeCell ref="X15:X16"/>
    <mergeCell ref="X17:X18"/>
    <mergeCell ref="V13:V14"/>
    <mergeCell ref="V25:V26"/>
    <mergeCell ref="V15:V16"/>
    <mergeCell ref="X25:X26"/>
    <mergeCell ref="T27:T28"/>
    <mergeCell ref="V39:V40"/>
    <mergeCell ref="X19:X20"/>
    <mergeCell ref="X21:X22"/>
    <mergeCell ref="X23:X24"/>
    <mergeCell ref="V43:V44"/>
    <mergeCell ref="V33:V34"/>
    <mergeCell ref="V41:V42"/>
    <mergeCell ref="T35:T36"/>
    <mergeCell ref="V37:V38"/>
    <mergeCell ref="V23:V24"/>
    <mergeCell ref="V21:V22"/>
    <mergeCell ref="V27:V28"/>
    <mergeCell ref="V29:V30"/>
    <mergeCell ref="X57:X58"/>
    <mergeCell ref="X55:X56"/>
    <mergeCell ref="X35:X36"/>
    <mergeCell ref="X27:X28"/>
    <mergeCell ref="X29:X30"/>
    <mergeCell ref="X31:X32"/>
    <mergeCell ref="X33:X34"/>
    <mergeCell ref="X41:X42"/>
    <mergeCell ref="X43:X44"/>
    <mergeCell ref="X37:X38"/>
    <mergeCell ref="X59:X60"/>
    <mergeCell ref="X45:X46"/>
    <mergeCell ref="X47:X48"/>
    <mergeCell ref="X49:X50"/>
    <mergeCell ref="X51:X52"/>
    <mergeCell ref="Y10:Z10"/>
    <mergeCell ref="Z13:Z14"/>
    <mergeCell ref="Z15:Z16"/>
    <mergeCell ref="Z17:Z18"/>
    <mergeCell ref="X53:X54"/>
    <mergeCell ref="Z19:Z20"/>
    <mergeCell ref="Z21:Z22"/>
    <mergeCell ref="Z23:Z24"/>
    <mergeCell ref="Z25:Z26"/>
    <mergeCell ref="Z35:Z36"/>
    <mergeCell ref="Z37:Z38"/>
    <mergeCell ref="Z39:Z40"/>
    <mergeCell ref="Z41:Z42"/>
    <mergeCell ref="Z27:Z28"/>
    <mergeCell ref="Z29:Z30"/>
    <mergeCell ref="Z31:Z32"/>
    <mergeCell ref="Z33:Z34"/>
    <mergeCell ref="T29:T30"/>
    <mergeCell ref="Z51:Z52"/>
    <mergeCell ref="Z59:Z60"/>
    <mergeCell ref="Z53:Z54"/>
    <mergeCell ref="Z55:Z56"/>
    <mergeCell ref="Z57:Z58"/>
    <mergeCell ref="Z43:Z44"/>
    <mergeCell ref="Z45:Z46"/>
    <mergeCell ref="Z47:Z48"/>
    <mergeCell ref="Z49:Z50"/>
    <mergeCell ref="X39:X40"/>
    <mergeCell ref="R29:R30"/>
    <mergeCell ref="R27:R28"/>
    <mergeCell ref="H39:H40"/>
    <mergeCell ref="J39:J40"/>
    <mergeCell ref="L37:L38"/>
    <mergeCell ref="R33:R34"/>
    <mergeCell ref="T33:T34"/>
    <mergeCell ref="T31:T32"/>
    <mergeCell ref="R31:R32"/>
    <mergeCell ref="K13:K14"/>
    <mergeCell ref="L31:L32"/>
    <mergeCell ref="L27:L28"/>
    <mergeCell ref="L17:L18"/>
    <mergeCell ref="L19:L20"/>
    <mergeCell ref="L23:L24"/>
    <mergeCell ref="J13:J14"/>
    <mergeCell ref="J15:J16"/>
    <mergeCell ref="D13:D14"/>
    <mergeCell ref="E13:E14"/>
    <mergeCell ref="G13:G14"/>
    <mergeCell ref="I13:I14"/>
    <mergeCell ref="H15:H16"/>
    <mergeCell ref="H17:H18"/>
    <mergeCell ref="H19:H20"/>
    <mergeCell ref="H21:H22"/>
    <mergeCell ref="T15:T16"/>
    <mergeCell ref="L21:L22"/>
    <mergeCell ref="P19:P20"/>
    <mergeCell ref="R19:R20"/>
    <mergeCell ref="J17:J18"/>
    <mergeCell ref="M13:M14"/>
    <mergeCell ref="O13:O14"/>
    <mergeCell ref="Q13:Q14"/>
    <mergeCell ref="S13:S14"/>
    <mergeCell ref="P13:P14"/>
    <mergeCell ref="Y13:Y14"/>
    <mergeCell ref="U13:U14"/>
    <mergeCell ref="W13:W14"/>
    <mergeCell ref="T13:T14"/>
  </mergeCells>
  <dataValidations count="1">
    <dataValidation type="list" allowBlank="1" showInputMessage="1" showErrorMessage="1" promptTitle="DIREK FONKSİYONU" prompt="D , KD  , T , K.T , SEK-D , TRF-D" errorTitle="AMAN DIKKAT" error="DIREK FONKSIYONU NOTASYONUNA UYGUN DEGERI GIRINIZ... ( T , K.T , D , K.D , SEK-D , TRF-D)" sqref="B12:B71">
      <formula1>$AA$13:$AA$18</formula1>
    </dataValidation>
  </dataValidations>
  <printOptions/>
  <pageMargins left="0.1968503937007874" right="0" top="0" bottom="0" header="0" footer="0"/>
  <pageSetup blackAndWhite="1" horizontalDpi="300" verticalDpi="300" orientation="portrait" paperSize="9" r:id="rId3"/>
  <headerFooter alignWithMargins="0">
    <oddFooter>&amp;C&amp;Y2005©Erhan Gürsu - hzrfn@hotmail.com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SEHIM HESAPLARI</dc:title>
  <dc:subject>ENERJI NAKIL HATLARI</dc:subject>
  <dc:creator>ERHAN GÜRSU</dc:creator>
  <cp:keywords/>
  <dc:description>INSANLARIN EN HAYIRLISI INSANLARA HAYRI OLANDIR.
HZ MUHAMMED (S.A.S.)
</dc:description>
  <cp:lastModifiedBy>sedat</cp:lastModifiedBy>
  <cp:lastPrinted>2005-01-30T20:56:15Z</cp:lastPrinted>
  <dcterms:created xsi:type="dcterms:W3CDTF">2003-04-05T17:38:06Z</dcterms:created>
  <dcterms:modified xsi:type="dcterms:W3CDTF">2012-07-02T13:10:14Z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